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THẦY TRẦN THANH BÌNH\CÁC ỨNG VIÊN GIÁO VỤ KHOA\"/>
    </mc:Choice>
  </mc:AlternateContent>
  <bookViews>
    <workbookView xWindow="240" yWindow="120" windowWidth="11280" windowHeight="8010" tabRatio="575"/>
  </bookViews>
  <sheets>
    <sheet name="TONGHOP" sheetId="60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62913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B11" i="21" l="1"/>
  <c r="H19" i="2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<sst xmlns="http://schemas.openxmlformats.org/spreadsheetml/2006/main" count="6014" uniqueCount="2405">
  <si>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</si>
  <si>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</si>
  <si>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</si>
  <si>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</si>
  <si>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</si>
  <si>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</si>
  <si>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</si>
  <si>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</si>
  <si>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</si>
  <si>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MSV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</si>
  <si>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</si>
  <si>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</si>
  <si>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</si>
  <si>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</si>
  <si>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</si>
  <si>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</si>
  <si>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</si>
  <si>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</si>
  <si>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</si>
  <si>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</si>
  <si>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</si>
  <si>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</si>
  <si>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</si>
  <si>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</si>
  <si>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</si>
  <si>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</si>
  <si>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</si>
  <si>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</si>
  <si>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</si>
  <si>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</si>
  <si>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</si>
  <si>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</si>
  <si>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</si>
  <si>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</si>
  <si>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</si>
  <si>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</si>
  <si>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</si>
  <si>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</si>
  <si>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</si>
  <si>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</si>
  <si>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</si>
  <si>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</si>
  <si>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</si>
  <si>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</si>
  <si>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</si>
  <si>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</si>
  <si>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</si>
  <si>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</si>
  <si>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</si>
  <si>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</si>
  <si>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</si>
  <si>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</si>
  <si>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</si>
  <si>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</si>
  <si>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</si>
  <si>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</si>
  <si>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</si>
  <si>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</si>
  <si>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</si>
  <si>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</si>
  <si>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</si>
  <si>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</si>
  <si>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</si>
  <si>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</si>
  <si>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</si>
  <si>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</si>
  <si>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</si>
  <si>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</si>
  <si>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</si>
  <si>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</si>
  <si>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</si>
  <si>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</si>
  <si>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</si>
  <si>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</si>
  <si>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</si>
  <si>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</si>
  <si>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</si>
  <si>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</si>
  <si>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</si>
  <si>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</si>
  <si>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</si>
  <si>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</si>
  <si>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</si>
  <si>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</si>
  <si>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</si>
  <si>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</si>
  <si>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</si>
  <si>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</si>
  <si>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</si>
  <si>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</si>
  <si>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</si>
  <si>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</si>
  <si>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</si>
  <si>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</si>
  <si>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</si>
  <si>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</si>
  <si>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</si>
  <si>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</si>
  <si>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</si>
  <si>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</si>
  <si>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</si>
  <si>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</si>
  <si>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</si>
  <si>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</si>
  <si>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</si>
  <si>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</si>
  <si>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</si>
  <si>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</si>
  <si>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</si>
  <si>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</si>
  <si>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</si>
  <si>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</si>
  <si>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</si>
  <si>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</si>
  <si>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</si>
  <si>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</si>
  <si>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</si>
  <si>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</si>
  <si>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</si>
  <si>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</si>
  <si>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</si>
  <si>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</si>
  <si>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</si>
  <si>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</si>
  <si>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</si>
  <si>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</si>
  <si>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</si>
  <si>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</si>
  <si>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</si>
  <si>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</si>
  <si>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</si>
  <si>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</si>
  <si>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</si>
  <si>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</si>
  <si>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</si>
  <si>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</si>
  <si>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</si>
  <si>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</si>
  <si>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</si>
  <si>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</si>
  <si>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</si>
  <si>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</si>
  <si>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</si>
  <si>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</si>
  <si>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</si>
  <si>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</si>
  <si>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</si>
  <si>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</si>
  <si>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</si>
  <si>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</si>
  <si>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</si>
  <si>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</si>
  <si>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</si>
  <si>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</si>
  <si>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</si>
  <si>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</si>
  <si>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</si>
  <si>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</si>
  <si>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</si>
  <si>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</si>
  <si>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</si>
  <si>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</si>
  <si>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</si>
  <si>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</si>
  <si>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</si>
  <si>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</si>
  <si>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</si>
  <si>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</si>
  <si>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</si>
  <si>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</si>
  <si>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</si>
  <si>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</si>
  <si>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</si>
  <si>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</si>
  <si>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</si>
  <si>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</si>
  <si>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</si>
  <si>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</si>
  <si>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</si>
  <si>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</si>
  <si>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</si>
  <si>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</si>
  <si>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</si>
  <si>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</si>
  <si>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</si>
  <si>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</si>
  <si>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</si>
  <si>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</si>
  <si>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</si>
  <si>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</si>
  <si>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</si>
  <si>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</si>
  <si>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</si>
  <si>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</si>
  <si>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</si>
  <si>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</si>
  <si>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</si>
  <si>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</si>
  <si>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</si>
  <si>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</si>
  <si>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</si>
  <si>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</si>
  <si>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</si>
  <si>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</si>
  <si>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</si>
  <si>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</si>
  <si>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</si>
  <si>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</si>
  <si>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</si>
  <si>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</si>
  <si>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</si>
  <si>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</si>
  <si>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</si>
  <si>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</si>
  <si>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</si>
  <si>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</si>
  <si>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</si>
  <si>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</si>
  <si>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</si>
  <si>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</si>
  <si>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</si>
  <si>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</si>
  <si>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</si>
  <si>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</si>
  <si>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</si>
  <si>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</si>
  <si>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</si>
  <si>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</si>
  <si>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</si>
  <si>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</si>
  <si>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</si>
  <si>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</si>
  <si>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</si>
  <si>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</si>
  <si>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</si>
  <si>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</si>
  <si>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</si>
  <si>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</si>
  <si>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</si>
  <si>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</si>
  <si>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</si>
  <si>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</si>
  <si>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</si>
  <si>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</si>
  <si>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</si>
  <si>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</si>
  <si>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</si>
  <si>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</si>
  <si>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</si>
  <si>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</si>
  <si>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</si>
  <si>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</si>
  <si>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</si>
  <si>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</si>
  <si>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</si>
  <si>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</si>
  <si>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</si>
  <si>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</si>
  <si>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</si>
  <si>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</si>
  <si>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</si>
  <si>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</si>
  <si>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</si>
  <si>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</si>
  <si>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</si>
  <si>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</si>
  <si>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</si>
  <si>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</si>
  <si>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</si>
  <si>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</si>
  <si>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</si>
  <si>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</si>
  <si>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</si>
  <si>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</si>
  <si>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</si>
  <si>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</si>
  <si>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</si>
  <si>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</si>
  <si>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</si>
  <si>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</si>
  <si>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</si>
  <si>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</si>
  <si>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</si>
  <si>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</si>
  <si>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</si>
  <si>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</si>
  <si>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</si>
  <si>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</si>
  <si>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</si>
  <si>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</si>
  <si>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</si>
  <si>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</si>
  <si>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</si>
  <si>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</si>
  <si>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</si>
  <si>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</si>
  <si>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</si>
  <si>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</si>
  <si>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</si>
  <si>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</si>
  <si>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</si>
  <si>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</si>
  <si>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</si>
  <si>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</si>
  <si>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</si>
  <si>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</si>
  <si>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</si>
  <si>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</si>
  <si>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</si>
  <si>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</si>
  <si>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</si>
  <si>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</si>
  <si>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</si>
  <si>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</si>
  <si>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</si>
  <si>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</si>
  <si>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</si>
  <si>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</si>
  <si>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</si>
  <si>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</si>
  <si>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</si>
  <si>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</si>
  <si>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</si>
  <si>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</si>
  <si>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</si>
  <si>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</si>
  <si>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</si>
  <si>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</si>
  <si>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</si>
  <si>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</si>
  <si>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</si>
  <si>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</si>
  <si>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</si>
  <si>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</si>
  <si>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</si>
  <si>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</si>
  <si>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</si>
  <si>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</si>
  <si>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</si>
  <si>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</si>
  <si>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</si>
  <si>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</si>
  <si>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</si>
  <si>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</si>
  <si>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</si>
  <si>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</si>
  <si>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</si>
  <si>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</si>
  <si>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</si>
  <si>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</si>
  <si>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</si>
  <si>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</si>
  <si>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</si>
  <si>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</si>
  <si>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</si>
  <si>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</si>
  <si>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</si>
  <si>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</si>
  <si>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</si>
  <si>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</si>
  <si>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</si>
  <si>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</si>
  <si>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</si>
  <si>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</si>
  <si>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</si>
  <si>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</si>
  <si>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</si>
  <si>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</si>
  <si>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</si>
  <si>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</si>
  <si>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</si>
  <si>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</si>
  <si>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</si>
  <si>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</si>
  <si>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</si>
  <si>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</si>
  <si>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</si>
  <si>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</si>
  <si>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</si>
  <si>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</si>
  <si>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</si>
  <si>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</si>
  <si>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</si>
  <si>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</si>
  <si>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</si>
  <si>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</si>
  <si>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</si>
  <si>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</si>
  <si>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</si>
  <si>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</si>
  <si>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</si>
  <si>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</si>
  <si>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</si>
  <si>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</si>
  <si>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</si>
  <si>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</si>
  <si>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</si>
  <si>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</si>
  <si>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</si>
  <si>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</si>
  <si>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</si>
  <si>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</si>
  <si>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</si>
  <si>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</si>
  <si>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</si>
  <si>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</si>
  <si>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</si>
  <si>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</si>
  <si>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</si>
  <si>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</si>
  <si>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</si>
  <si>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</si>
  <si>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</si>
  <si>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</si>
  <si>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</si>
  <si>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</si>
  <si>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</si>
  <si>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</si>
  <si>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</si>
  <si>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</si>
  <si>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</si>
  <si>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</si>
  <si>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</si>
  <si>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</si>
  <si>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</si>
  <si>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</si>
  <si>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</si>
  <si>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</si>
  <si>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</si>
  <si>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</si>
  <si>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</si>
  <si>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</si>
  <si>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</si>
  <si>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</si>
  <si>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</si>
  <si>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</si>
  <si>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</si>
  <si>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</si>
  <si>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</si>
  <si>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</si>
  <si>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</si>
  <si>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</si>
  <si>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</si>
  <si>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</si>
  <si>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</si>
  <si>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</si>
  <si>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</si>
  <si>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</si>
  <si>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</si>
  <si>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</si>
  <si>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</si>
  <si>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</si>
  <si>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</si>
  <si>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</si>
  <si>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</si>
  <si>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</si>
  <si>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</si>
  <si>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</si>
  <si>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</si>
  <si>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</si>
  <si>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</si>
  <si>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</si>
  <si>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</si>
  <si>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</si>
  <si>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</si>
  <si>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</si>
  <si>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</si>
  <si>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</si>
  <si>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</si>
  <si>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</si>
  <si>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</si>
  <si>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</si>
  <si>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</si>
  <si>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</si>
  <si>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</si>
  <si>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</si>
  <si>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</si>
  <si>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</si>
  <si>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</si>
  <si>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</si>
  <si>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</si>
  <si>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</si>
  <si>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</si>
  <si>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</si>
  <si>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</si>
  <si>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</si>
  <si>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</si>
  <si>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</si>
  <si>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</si>
  <si>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</si>
  <si>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</si>
  <si>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</si>
  <si>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</si>
  <si>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</si>
  <si>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</si>
  <si>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</si>
  <si>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</si>
  <si>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</si>
  <si>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</si>
  <si>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</si>
  <si>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</si>
  <si>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</si>
  <si>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</si>
  <si>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</si>
  <si>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</si>
  <si>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</si>
  <si>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</si>
  <si>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</si>
  <si>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</si>
  <si>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</si>
  <si>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</si>
  <si>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</si>
  <si>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</si>
  <si>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</si>
  <si>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</si>
  <si>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</si>
  <si>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</si>
  <si>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</si>
  <si>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</si>
  <si>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</si>
  <si>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</si>
  <si>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</si>
  <si>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</si>
  <si>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</si>
  <si>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</si>
  <si>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</si>
  <si>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</si>
  <si>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</si>
  <si>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</si>
  <si>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</si>
  <si>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</si>
  <si>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</si>
  <si>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</si>
  <si>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</si>
  <si>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</si>
  <si>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</si>
  <si>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</si>
  <si>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</si>
  <si>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</si>
  <si>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</si>
  <si>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</si>
  <si>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</si>
  <si>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</si>
  <si>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</si>
  <si>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</si>
  <si>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</si>
  <si>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</si>
  <si>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</si>
  <si>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</si>
  <si>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</si>
  <si>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</si>
  <si>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</si>
  <si>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</si>
  <si>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</si>
  <si>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</si>
  <si>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</si>
  <si>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</si>
  <si>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</si>
  <si>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</si>
  <si>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</si>
  <si>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</si>
  <si>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</si>
  <si>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</si>
  <si>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</si>
  <si>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</si>
  <si>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</si>
  <si>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</si>
  <si>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</si>
  <si>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</si>
  <si>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</si>
  <si>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</si>
  <si>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</si>
  <si>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</si>
  <si>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</si>
  <si>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</si>
  <si>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</si>
  <si>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</si>
  <si>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</si>
  <si>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</si>
  <si>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</si>
  <si>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</si>
  <si>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</si>
  <si>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</si>
  <si>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</si>
  <si>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</si>
  <si>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</si>
  <si>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</si>
  <si>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</si>
  <si>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</si>
  <si>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</si>
  <si>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</si>
  <si>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</si>
  <si>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</si>
  <si>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</si>
  <si>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</si>
  <si>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</si>
  <si>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</si>
  <si>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</si>
  <si>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</si>
  <si>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</si>
  <si>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</si>
  <si>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</si>
  <si>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</si>
  <si>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</si>
  <si>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</si>
  <si>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</si>
  <si>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</si>
  <si>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</si>
  <si>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</si>
  <si>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</si>
  <si>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</si>
  <si>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</si>
  <si>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</si>
  <si>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</si>
  <si>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</si>
  <si>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</si>
  <si>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</si>
  <si>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</si>
  <si>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</si>
  <si>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</si>
  <si>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</si>
  <si>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</si>
  <si>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</si>
  <si>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</si>
  <si>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</si>
  <si>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</si>
  <si>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</si>
  <si>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</si>
  <si>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</si>
  <si>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</si>
  <si>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</si>
  <si>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</si>
  <si>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</si>
  <si>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</si>
  <si>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</si>
  <si>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</si>
  <si>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</si>
  <si>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</si>
  <si>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</si>
  <si>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</si>
  <si>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</si>
  <si>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</si>
  <si>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</si>
  <si>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</si>
  <si>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</si>
  <si>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</si>
  <si>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</si>
  <si>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</si>
  <si>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</si>
  <si>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</si>
  <si>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</si>
  <si>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</si>
  <si>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</si>
  <si>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</si>
  <si>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</si>
  <si>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</si>
  <si>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</si>
  <si>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</si>
  <si>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</si>
  <si>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</si>
  <si>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</si>
  <si>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</si>
  <si>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</si>
  <si>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</si>
  <si>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</si>
  <si>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</si>
  <si>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</si>
  <si>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</si>
  <si>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</si>
  <si>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</si>
  <si>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</si>
  <si>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</si>
  <si>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</si>
  <si>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</si>
  <si>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</si>
  <si>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</si>
  <si>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</si>
  <si>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</si>
  <si>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</si>
  <si>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</si>
  <si>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</si>
  <si>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</si>
  <si>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</si>
  <si>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</si>
  <si>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</si>
  <si>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</si>
  <si>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</si>
  <si>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</si>
  <si>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</si>
  <si>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</si>
  <si>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</si>
  <si>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</si>
  <si>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</si>
  <si>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</si>
  <si>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</si>
  <si>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</si>
  <si>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</si>
  <si>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</si>
  <si>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</si>
  <si>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</si>
  <si>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</si>
  <si>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</si>
  <si>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</si>
  <si>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</si>
  <si>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</si>
  <si>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</si>
  <si>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</si>
  <si>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</si>
  <si>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</si>
  <si>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</si>
  <si>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</si>
  <si>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</si>
  <si>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</si>
  <si>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</si>
  <si>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</si>
  <si>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</si>
  <si>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</si>
  <si>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</si>
  <si>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</si>
  <si>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</si>
  <si>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</si>
  <si>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</si>
  <si>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</si>
  <si>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</si>
  <si>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</si>
  <si>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</si>
  <si>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</si>
  <si>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</si>
  <si>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</si>
  <si>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</si>
  <si>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</si>
  <si>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</si>
  <si>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</si>
  <si>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</si>
  <si>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</si>
  <si>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</si>
  <si>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</si>
  <si>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</si>
  <si>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</si>
  <si>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</si>
  <si>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</si>
  <si>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</si>
  <si>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</si>
  <si>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</si>
  <si>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</si>
  <si>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</si>
  <si>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</si>
  <si>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</si>
  <si>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</si>
  <si>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</si>
  <si>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</si>
  <si>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</si>
  <si>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</si>
  <si>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</si>
  <si>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</si>
  <si>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</si>
  <si>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</si>
  <si>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</si>
  <si>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</si>
  <si>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</si>
  <si>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</si>
  <si>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</si>
  <si>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</si>
  <si>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</si>
  <si>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</si>
  <si>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</si>
  <si>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</si>
  <si>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</si>
  <si>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</si>
  <si>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</si>
  <si>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</si>
  <si>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</si>
  <si>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</si>
  <si>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</si>
  <si>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</si>
  <si>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</si>
  <si>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</si>
  <si>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</si>
  <si>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</si>
  <si>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</si>
  <si>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</si>
  <si>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</si>
  <si>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</si>
  <si>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</si>
  <si>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</si>
  <si>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</si>
  <si>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</si>
  <si>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</si>
  <si>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</si>
  <si>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</si>
  <si>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</si>
  <si>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</si>
  <si>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</si>
  <si>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</si>
  <si>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</si>
  <si>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</si>
  <si>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</si>
  <si>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</si>
  <si>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</si>
  <si>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</si>
  <si>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</si>
  <si>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</si>
  <si>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</si>
  <si>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</si>
  <si>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</si>
  <si>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</si>
  <si>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</si>
  <si>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</si>
  <si>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</si>
  <si>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</si>
  <si>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</si>
  <si>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</si>
  <si>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</si>
  <si>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</si>
  <si>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</si>
  <si>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</si>
  <si>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</si>
  <si>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</si>
  <si>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</si>
  <si>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</si>
  <si>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</si>
  <si>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</si>
  <si>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</si>
  <si>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</si>
  <si>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</si>
  <si>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</si>
  <si>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</si>
  <si>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</si>
  <si>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</si>
  <si>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</si>
  <si>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</si>
  <si>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</si>
  <si>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</si>
  <si>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</si>
  <si>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</si>
  <si>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</si>
  <si>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</si>
  <si>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</si>
  <si>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</si>
  <si>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</si>
  <si>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</si>
  <si>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</si>
  <si>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</si>
  <si>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</si>
  <si>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</si>
  <si>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</si>
  <si>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</si>
  <si>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</si>
  <si>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</si>
  <si>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</si>
  <si>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</si>
  <si>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</si>
  <si>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</si>
  <si>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</si>
  <si>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</si>
  <si>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</si>
  <si>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</si>
  <si>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</si>
  <si>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</si>
  <si>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</si>
  <si>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</si>
  <si>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</si>
  <si>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</si>
  <si>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</si>
  <si>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</si>
  <si>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</si>
  <si>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</si>
  <si>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</si>
  <si>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</si>
  <si>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</si>
  <si>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</si>
  <si>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</si>
  <si>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</si>
  <si>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</si>
  <si>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</si>
  <si>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</si>
  <si>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</si>
  <si>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</si>
  <si>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</si>
  <si>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</si>
  <si>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</si>
  <si>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</si>
  <si>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</si>
  <si>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</si>
  <si>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</si>
  <si>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</si>
  <si>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</si>
  <si>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</si>
  <si>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</si>
  <si>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</si>
  <si>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</si>
  <si>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</si>
  <si>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</si>
  <si>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</si>
  <si>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</si>
  <si>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</si>
  <si>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</si>
  <si>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</si>
  <si>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</si>
  <si>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</si>
  <si>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</si>
  <si>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</si>
  <si>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</si>
  <si>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</si>
  <si>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</si>
  <si>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</si>
  <si>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</si>
  <si>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</si>
  <si>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</si>
  <si>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</si>
  <si>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</si>
  <si>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</si>
  <si>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</si>
  <si>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</si>
  <si>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</si>
  <si>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</si>
  <si>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</si>
  <si>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</si>
  <si>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</si>
  <si>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</si>
  <si>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</si>
  <si>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</si>
  <si>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</si>
  <si>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</si>
  <si>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</si>
  <si>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</si>
  <si>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</si>
  <si>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</si>
  <si>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</si>
  <si>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</si>
  <si>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</si>
  <si>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</si>
  <si>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</si>
  <si>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</si>
  <si>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</si>
  <si>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</si>
  <si>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</si>
  <si>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</si>
  <si>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</si>
  <si>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</si>
  <si>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</si>
  <si>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</si>
  <si>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</si>
  <si>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</si>
  <si>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</si>
  <si>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</si>
  <si>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</si>
  <si>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</si>
  <si>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</si>
  <si>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</si>
  <si>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</si>
  <si>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</si>
  <si>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</si>
  <si>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</si>
  <si>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</si>
  <si>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</si>
  <si>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</si>
  <si>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</si>
  <si>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</si>
  <si>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</si>
  <si>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</si>
  <si>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</si>
  <si>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</si>
  <si>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</si>
  <si>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</si>
  <si>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</si>
  <si>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</si>
  <si>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</si>
  <si>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</si>
  <si>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</si>
  <si>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</si>
  <si>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</si>
  <si>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</si>
  <si>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</si>
  <si>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</si>
  <si>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</si>
  <si>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</si>
  <si>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</si>
  <si>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</si>
  <si>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</si>
  <si>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</si>
  <si>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</si>
  <si>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</si>
  <si>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</si>
  <si>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</si>
  <si>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</si>
  <si>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</si>
  <si>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</si>
  <si>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</si>
  <si>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</si>
  <si>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</si>
  <si>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</si>
  <si>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</si>
  <si>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</si>
  <si>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</si>
  <si>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</si>
  <si>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</si>
  <si>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</si>
  <si>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</si>
  <si>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</si>
  <si>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</si>
  <si>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</si>
  <si>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</si>
  <si>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</si>
  <si>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</si>
  <si>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</si>
  <si>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</si>
  <si>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</si>
  <si>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</si>
  <si>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</si>
  <si>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</si>
  <si>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</si>
  <si>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</si>
  <si>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</si>
  <si>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</si>
  <si>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</si>
  <si>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</si>
  <si>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</si>
  <si>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</si>
  <si>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</si>
  <si>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</si>
  <si>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</si>
  <si>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</si>
  <si>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</si>
  <si>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</si>
  <si>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</si>
  <si>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</si>
  <si>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</si>
  <si>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</si>
  <si>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</si>
  <si>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</si>
  <si>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</si>
  <si>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</si>
  <si>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</si>
  <si>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</si>
  <si>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</si>
  <si>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</si>
  <si>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</si>
  <si>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</si>
  <si>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</si>
  <si>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</si>
  <si>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</si>
  <si>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</si>
  <si>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</si>
  <si>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</si>
  <si>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</si>
  <si>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</si>
  <si>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</si>
  <si>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</si>
  <si>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</si>
  <si>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</si>
  <si>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</si>
  <si>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</si>
  <si>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</si>
  <si>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</si>
  <si>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</si>
  <si>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</si>
  <si>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</si>
  <si>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</si>
  <si>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</si>
  <si>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</si>
  <si>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</si>
  <si>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</si>
  <si>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</si>
  <si>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</si>
  <si>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</si>
  <si>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</si>
  <si>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</si>
  <si>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</si>
  <si>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</si>
  <si>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</si>
  <si>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</si>
  <si>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</si>
  <si>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</si>
  <si>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</si>
  <si>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</si>
  <si>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</si>
  <si>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</si>
  <si>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</si>
  <si>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</si>
  <si>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</si>
  <si>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</si>
  <si>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</si>
  <si>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</si>
  <si>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</si>
  <si>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</si>
  <si>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</si>
  <si>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</si>
  <si>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</si>
  <si>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</si>
  <si>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</si>
  <si>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</si>
  <si>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</si>
  <si>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</si>
  <si>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</si>
  <si>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</si>
  <si>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</si>
  <si>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</si>
  <si>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</si>
  <si>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</si>
  <si>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</si>
  <si>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</si>
  <si>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</si>
  <si>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</si>
  <si>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</si>
  <si>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</si>
  <si>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</si>
  <si>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</si>
  <si>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</si>
  <si>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</si>
  <si>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</si>
  <si>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</si>
  <si>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</si>
  <si>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</si>
  <si>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</si>
  <si>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</si>
  <si>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</si>
  <si>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</si>
  <si>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</si>
  <si>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</si>
  <si>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</si>
  <si>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</si>
  <si>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</si>
  <si>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</si>
  <si>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</si>
  <si>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</si>
  <si>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</si>
  <si>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</si>
  <si>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</si>
  <si>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</si>
  <si>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</si>
  <si>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</si>
  <si>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</si>
  <si>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</si>
  <si>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</si>
  <si>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</si>
  <si>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</si>
  <si>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</si>
  <si>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</si>
  <si>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</si>
  <si>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</si>
  <si>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</si>
  <si>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</si>
  <si>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</si>
  <si>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</si>
  <si>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</si>
  <si>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</si>
  <si>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</si>
  <si>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</si>
  <si>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</si>
  <si>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</si>
  <si>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</si>
  <si>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</si>
  <si>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</si>
  <si>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</si>
  <si>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</si>
  <si>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</si>
  <si>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</si>
  <si>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</si>
  <si>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</si>
  <si>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</si>
  <si>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</si>
  <si>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</si>
  <si>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</si>
  <si>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</si>
  <si>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</si>
  <si>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</si>
  <si>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</si>
  <si>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</si>
  <si>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</si>
  <si>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</si>
  <si>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</si>
  <si>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</si>
  <si>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</si>
  <si>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</si>
  <si>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</si>
  <si>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</si>
  <si>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</si>
  <si>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</si>
  <si>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</si>
  <si>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</si>
  <si>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</si>
  <si>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</si>
  <si>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</si>
  <si>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</si>
  <si>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</si>
  <si>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</si>
  <si>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</si>
  <si>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</si>
  <si>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</si>
  <si>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</si>
  <si>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</si>
  <si>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</si>
  <si>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</si>
  <si>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</si>
  <si>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</si>
  <si>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</si>
  <si>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</si>
  <si>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</si>
  <si>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</si>
  <si>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</si>
  <si>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</si>
  <si>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</si>
  <si>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</si>
  <si>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</si>
  <si>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</si>
  <si>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</si>
  <si>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</si>
  <si>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</si>
  <si>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</si>
  <si>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</si>
  <si>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</si>
  <si>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</si>
  <si>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</si>
  <si>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</si>
  <si>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</si>
  <si>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</si>
  <si>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</si>
  <si>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</si>
  <si>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</si>
  <si>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</si>
  <si>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</si>
  <si>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</si>
  <si>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</si>
  <si>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</si>
  <si>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</si>
  <si>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</si>
  <si>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</si>
  <si>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</si>
  <si>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</si>
  <si>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</si>
  <si>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</si>
  <si>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</si>
  <si>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</si>
  <si>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</si>
  <si>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</si>
  <si>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</si>
  <si>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</si>
  <si>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</si>
  <si>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</si>
  <si>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</si>
  <si>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</si>
  <si>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</si>
  <si>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</si>
  <si>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</si>
  <si>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</si>
  <si>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</si>
  <si>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</si>
  <si>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</si>
  <si>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</si>
  <si>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</si>
  <si>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</si>
  <si>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</si>
  <si>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</si>
  <si>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</si>
  <si>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</si>
  <si>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DANH SÁCH SINH VIÊN DỰ THI KHẢO SÁT TIN HỌC</t>
  </si>
  <si>
    <t>SỐ MÁY</t>
  </si>
  <si>
    <t>DUNG LƯỢNG</t>
  </si>
  <si>
    <t>K7/25 Quang Trung</t>
  </si>
  <si>
    <t>ĐỢT: THÁNG 05 NĂM 2024</t>
  </si>
  <si>
    <t xml:space="preserve">Vương Đức </t>
  </si>
  <si>
    <t>An</t>
  </si>
  <si>
    <t>K26CKO</t>
  </si>
  <si>
    <t>Nguyễn Văn</t>
  </si>
  <si>
    <t>Nguyễn Thị Thúy</t>
  </si>
  <si>
    <t>K26QTH</t>
  </si>
  <si>
    <t xml:space="preserve">Trịnh Phú </t>
  </si>
  <si>
    <t>K25XDD</t>
  </si>
  <si>
    <t>Trương Thành</t>
  </si>
  <si>
    <t>K25QTH</t>
  </si>
  <si>
    <t>Nguyễn Đình</t>
  </si>
  <si>
    <t>Anh</t>
  </si>
  <si>
    <t>D27YDH</t>
  </si>
  <si>
    <t>Hoàng Thị Ngọc</t>
  </si>
  <si>
    <t>Lê Tuấn</t>
  </si>
  <si>
    <t>K26DLK</t>
  </si>
  <si>
    <t xml:space="preserve">Phạm Tuấn </t>
  </si>
  <si>
    <t>K26PSU-QTH</t>
  </si>
  <si>
    <t>Nguyễn Hoàng</t>
  </si>
  <si>
    <t>Lê Lại Tuyết</t>
  </si>
  <si>
    <t>K26LKT</t>
  </si>
  <si>
    <t>Trần Lê Vân</t>
  </si>
  <si>
    <t>K26VTD</t>
  </si>
  <si>
    <t>Đỗtrương Thị Hoài</t>
  </si>
  <si>
    <t>Võ Thị Quỳnh</t>
  </si>
  <si>
    <t>K26QTM</t>
  </si>
  <si>
    <t xml:space="preserve">Đồng Thị Ngọc </t>
  </si>
  <si>
    <t>K26QKB</t>
  </si>
  <si>
    <t>Đặng Trâm</t>
  </si>
  <si>
    <t>K26ATT</t>
  </si>
  <si>
    <t>Hồ Thị Kim</t>
  </si>
  <si>
    <t>K26NTQ</t>
  </si>
  <si>
    <t>Võ Trần Tú</t>
  </si>
  <si>
    <t>K26KDN</t>
  </si>
  <si>
    <t>Lê Thùy</t>
  </si>
  <si>
    <t>Trần Thị Minh</t>
  </si>
  <si>
    <t>Nguyễn Thị Lan</t>
  </si>
  <si>
    <t>Phan Minh Tuấn</t>
  </si>
  <si>
    <t>K25NAD</t>
  </si>
  <si>
    <t>Hồ Trường</t>
  </si>
  <si>
    <t>K25NAB</t>
  </si>
  <si>
    <t>Nguyễn Cửu Thị Mỹ</t>
  </si>
  <si>
    <t>K25PSU-DLK</t>
  </si>
  <si>
    <t>Huỳnh Nguyễn Phương</t>
  </si>
  <si>
    <t>K25YDH</t>
  </si>
  <si>
    <t>Nguyễn Kim</t>
  </si>
  <si>
    <t>Trần Thị Quỳnh</t>
  </si>
  <si>
    <t>K25DLK</t>
  </si>
  <si>
    <t>Phan Thị Vân</t>
  </si>
  <si>
    <t>K25QTC</t>
  </si>
  <si>
    <t>Trương Thị Ngọc</t>
  </si>
  <si>
    <t>Hoàng Tiến</t>
  </si>
  <si>
    <t>K25LKT</t>
  </si>
  <si>
    <t xml:space="preserve">Huỳnh Thanh </t>
  </si>
  <si>
    <t>K24EDT</t>
  </si>
  <si>
    <t>Trần Nguyễn Thảo</t>
  </si>
  <si>
    <t>K25PSU-DLL</t>
  </si>
  <si>
    <t>Ánh</t>
  </si>
  <si>
    <t>K26PSU-QNH</t>
  </si>
  <si>
    <t>Phan Thị Ngọc</t>
  </si>
  <si>
    <t>Trần Xuân</t>
  </si>
  <si>
    <t>K26DSG</t>
  </si>
  <si>
    <t xml:space="preserve">Nguyễn Ngọc </t>
  </si>
  <si>
    <t>K25VTD</t>
  </si>
  <si>
    <t>Nguyễn Khoa Thị Ngọc</t>
  </si>
  <si>
    <t>Ân</t>
  </si>
  <si>
    <t>K26PSU-KKT</t>
  </si>
  <si>
    <t>Hoàng Di</t>
  </si>
  <si>
    <t>Nguyễn Thị Ngọc</t>
  </si>
  <si>
    <t xml:space="preserve">Nguyễn Thị Bảo </t>
  </si>
  <si>
    <t>Đinh Ngọc</t>
  </si>
  <si>
    <t>Ẩn</t>
  </si>
  <si>
    <t>K26XDD</t>
  </si>
  <si>
    <t>Lê Hữu Gia</t>
  </si>
  <si>
    <t>Bảo</t>
  </si>
  <si>
    <t>K26PSU-DLL</t>
  </si>
  <si>
    <t>Lê Thành</t>
  </si>
  <si>
    <t>K26HP-QTH</t>
  </si>
  <si>
    <t xml:space="preserve">Thân Trọng Gia </t>
  </si>
  <si>
    <t>K25TNM</t>
  </si>
  <si>
    <t xml:space="preserve">Phạm Gia </t>
  </si>
  <si>
    <t>K24CSU-XDD</t>
  </si>
  <si>
    <t xml:space="preserve">Trần Quang Gia </t>
  </si>
  <si>
    <t>K24QTM</t>
  </si>
  <si>
    <t xml:space="preserve">Trần Hải </t>
  </si>
  <si>
    <t>Bắc</t>
  </si>
  <si>
    <t>Đặng Thị Hồng</t>
  </si>
  <si>
    <t>Biên</t>
  </si>
  <si>
    <t>Bình</t>
  </si>
  <si>
    <t>Trần Thanh</t>
  </si>
  <si>
    <t>K26VBC</t>
  </si>
  <si>
    <t>Nguyễn Tấn Thái</t>
  </si>
  <si>
    <t xml:space="preserve">Trần Mậu </t>
  </si>
  <si>
    <t>Nguyễn Thanh</t>
  </si>
  <si>
    <t>Trần Phước</t>
  </si>
  <si>
    <t>Công</t>
  </si>
  <si>
    <t>Nguyễn Thị</t>
  </si>
  <si>
    <t>Cúc</t>
  </si>
  <si>
    <t>Nguyễn Nhật</t>
  </si>
  <si>
    <t>Cương</t>
  </si>
  <si>
    <t>Hoàng Quốc</t>
  </si>
  <si>
    <t>Cường</t>
  </si>
  <si>
    <t>Đặng Minh</t>
  </si>
  <si>
    <t>K26KKT</t>
  </si>
  <si>
    <t xml:space="preserve">Trương Quốc </t>
  </si>
  <si>
    <t>Lê Viết</t>
  </si>
  <si>
    <t>K21PSU-DLK</t>
  </si>
  <si>
    <t>Nguyễn Thị Thu</t>
  </si>
  <si>
    <t>Châu</t>
  </si>
  <si>
    <t xml:space="preserve">Nguyễn Thị Băng </t>
  </si>
  <si>
    <t>K26PSU-DLK</t>
  </si>
  <si>
    <t xml:space="preserve">Nguyễn Thị Minh </t>
  </si>
  <si>
    <t>K26QNT</t>
  </si>
  <si>
    <t>Trần Thị Hoài</t>
  </si>
  <si>
    <t>Trịnh Lê Bảo</t>
  </si>
  <si>
    <t>Phan Phước Đình</t>
  </si>
  <si>
    <t>Chi</t>
  </si>
  <si>
    <t xml:space="preserve">Nguyễn Linh </t>
  </si>
  <si>
    <t>Lê Thị Bảo</t>
  </si>
  <si>
    <t>K26NAD</t>
  </si>
  <si>
    <t xml:space="preserve">Đặng Nguyễn Bảo </t>
  </si>
  <si>
    <t>Nguyễn Phương</t>
  </si>
  <si>
    <t xml:space="preserve">Nguyễn Quỳnh </t>
  </si>
  <si>
    <t>K23PSU-DLK</t>
  </si>
  <si>
    <t>Võ Văn</t>
  </si>
  <si>
    <t>Chiến</t>
  </si>
  <si>
    <t>Nguyễn Minh</t>
  </si>
  <si>
    <t>Trần Thị Bảo</t>
  </si>
  <si>
    <t>Chung</t>
  </si>
  <si>
    <t>K26NAB</t>
  </si>
  <si>
    <t>Lê Ngọc</t>
  </si>
  <si>
    <t>K25PNU-EDD</t>
  </si>
  <si>
    <t>Lê Văn</t>
  </si>
  <si>
    <t>Chương</t>
  </si>
  <si>
    <t xml:space="preserve">Nguyễn Phúc Huy </t>
  </si>
  <si>
    <t>Nguyễn Thị Hồng</t>
  </si>
  <si>
    <t>Danh</t>
  </si>
  <si>
    <t>K25NTQ</t>
  </si>
  <si>
    <t>Lê Tăng Ngọc</t>
  </si>
  <si>
    <t>Diễm</t>
  </si>
  <si>
    <t>K26DLL</t>
  </si>
  <si>
    <t xml:space="preserve">Huỳnh Thị Kiều </t>
  </si>
  <si>
    <t>Dương Thị Kiều</t>
  </si>
  <si>
    <t xml:space="preserve">Trần Thị Phương </t>
  </si>
  <si>
    <t>Diễn</t>
  </si>
  <si>
    <t xml:space="preserve">Nguyễn Thị Ngọc </t>
  </si>
  <si>
    <t>Diệp</t>
  </si>
  <si>
    <t xml:space="preserve">Ngô Thị Ngọc </t>
  </si>
  <si>
    <t>Hồ Thị</t>
  </si>
  <si>
    <t>Diệu</t>
  </si>
  <si>
    <t>Nguyễn Thị Mỹ</t>
  </si>
  <si>
    <t xml:space="preserve">Nguyễn Thị Trà </t>
  </si>
  <si>
    <t>Din</t>
  </si>
  <si>
    <t>Sisavengsouk</t>
  </si>
  <si>
    <t>Douang</t>
  </si>
  <si>
    <t>K25HP-QTM</t>
  </si>
  <si>
    <t>Trương Thị Kim</t>
  </si>
  <si>
    <t>Dung</t>
  </si>
  <si>
    <t>Nguyễn Thì</t>
  </si>
  <si>
    <t>K26NHB</t>
  </si>
  <si>
    <t>Phạm Thị Thùy</t>
  </si>
  <si>
    <t xml:space="preserve">Lê Huỳnh Thùy </t>
  </si>
  <si>
    <t>K26HP-QTM</t>
  </si>
  <si>
    <t xml:space="preserve">Vũ Thị </t>
  </si>
  <si>
    <t xml:space="preserve">Võ Thị Thùy </t>
  </si>
  <si>
    <t>K24PSU-DLK</t>
  </si>
  <si>
    <t>Dũng</t>
  </si>
  <si>
    <t xml:space="preserve">Võ Hoàng </t>
  </si>
  <si>
    <t>Duy</t>
  </si>
  <si>
    <t>K26ADH</t>
  </si>
  <si>
    <t>Phan Tâm</t>
  </si>
  <si>
    <t xml:space="preserve">Lê Văn </t>
  </si>
  <si>
    <t>K26EVT</t>
  </si>
  <si>
    <t xml:space="preserve">Đặng Ngô Khánh </t>
  </si>
  <si>
    <t>K25DLL</t>
  </si>
  <si>
    <t xml:space="preserve">Đoàn Quang </t>
  </si>
  <si>
    <t>Trương Văn</t>
  </si>
  <si>
    <t>K24DLL</t>
  </si>
  <si>
    <t>Nguyễn Lê</t>
  </si>
  <si>
    <t>Trần Lê Linh</t>
  </si>
  <si>
    <t>Duyên</t>
  </si>
  <si>
    <t>Trần Thị Mỹ</t>
  </si>
  <si>
    <t>Phan Thị Mỹ</t>
  </si>
  <si>
    <t>Dương Thị Mỹ</t>
  </si>
  <si>
    <t xml:space="preserve">Nguyễn Thị Mỹ </t>
  </si>
  <si>
    <t>K24QTH</t>
  </si>
  <si>
    <t>Lê Khả Khánh</t>
  </si>
  <si>
    <t>Dư</t>
  </si>
  <si>
    <t>Trần Thị Thùy</t>
  </si>
  <si>
    <t>Dương</t>
  </si>
  <si>
    <t xml:space="preserve">Võ Trương </t>
  </si>
  <si>
    <t xml:space="preserve">Đặng Thanh </t>
  </si>
  <si>
    <t>Đan</t>
  </si>
  <si>
    <t>K25QTM</t>
  </si>
  <si>
    <t xml:space="preserve">Nguyễn Thị Nguyên </t>
  </si>
  <si>
    <t xml:space="preserve">Trương Phú </t>
  </si>
  <si>
    <t>Đang</t>
  </si>
  <si>
    <t xml:space="preserve">La Tiến </t>
  </si>
  <si>
    <t>Đạt</t>
  </si>
  <si>
    <t>Trần Công</t>
  </si>
  <si>
    <t>Hà Ngọc</t>
  </si>
  <si>
    <t>Huỳnh Tiến</t>
  </si>
  <si>
    <t>Trịnh Thành</t>
  </si>
  <si>
    <t>K24PSU-DLH</t>
  </si>
  <si>
    <t xml:space="preserve">Dương Thục </t>
  </si>
  <si>
    <t>K22EDT</t>
  </si>
  <si>
    <t>Nguyễn Thành</t>
  </si>
  <si>
    <t>K20YDH</t>
  </si>
  <si>
    <t>Nguyễn Hải</t>
  </si>
  <si>
    <t>Đăng</t>
  </si>
  <si>
    <t xml:space="preserve">Nguyễn Võ Thục </t>
  </si>
  <si>
    <t>Đoan</t>
  </si>
  <si>
    <t xml:space="preserve">Đặng Hoàng </t>
  </si>
  <si>
    <t>Đức</t>
  </si>
  <si>
    <t>K26HP-QLC</t>
  </si>
  <si>
    <t>Võ Minh</t>
  </si>
  <si>
    <t>K26PNU-EDD</t>
  </si>
  <si>
    <t xml:space="preserve">Nguyễn Anh </t>
  </si>
  <si>
    <t>Huỳnh Công</t>
  </si>
  <si>
    <t xml:space="preserve">Nguyễn Phạm Anh </t>
  </si>
  <si>
    <t xml:space="preserve">Phạm Duy </t>
  </si>
  <si>
    <t>Lê Thị Quỳnh</t>
  </si>
  <si>
    <t>Giang</t>
  </si>
  <si>
    <t xml:space="preserve">Phan Thị </t>
  </si>
  <si>
    <t xml:space="preserve">Nguyễn Đặng Minh </t>
  </si>
  <si>
    <t>Nguyễn Thị Thùy</t>
  </si>
  <si>
    <t>Dương Thị</t>
  </si>
  <si>
    <t>Nguyễn Thị Khánh</t>
  </si>
  <si>
    <t>Nguyễn An Thùy</t>
  </si>
  <si>
    <t xml:space="preserve">Lê Anh </t>
  </si>
  <si>
    <t>Nguyễn Phạm Lê</t>
  </si>
  <si>
    <t>Giao</t>
  </si>
  <si>
    <t>Nguyễn Quỳnh</t>
  </si>
  <si>
    <t>K25YDD</t>
  </si>
  <si>
    <t>Lê Hồng</t>
  </si>
  <si>
    <t>Hà</t>
  </si>
  <si>
    <t>Trương Thị Thu</t>
  </si>
  <si>
    <t xml:space="preserve">Nguyễn Thị Thu </t>
  </si>
  <si>
    <t>Nguyễn Mạnh</t>
  </si>
  <si>
    <t xml:space="preserve">Ngô Thị Thúy </t>
  </si>
  <si>
    <t>Thủy Thị Thu</t>
  </si>
  <si>
    <t>Phạm Phú Ngân</t>
  </si>
  <si>
    <t>Hoàng Ngọc Ngân</t>
  </si>
  <si>
    <t>Bùi Đoàn Giang</t>
  </si>
  <si>
    <t>Hạ</t>
  </si>
  <si>
    <t>Đặng Nguyễn Nhật</t>
  </si>
  <si>
    <t>Lê Đang</t>
  </si>
  <si>
    <t>K25CTP</t>
  </si>
  <si>
    <t xml:space="preserve">Nguyễn Thị Danh </t>
  </si>
  <si>
    <t xml:space="preserve">Võ Như </t>
  </si>
  <si>
    <t>Hải</t>
  </si>
  <si>
    <t xml:space="preserve">Trần Việt </t>
  </si>
  <si>
    <t xml:space="preserve">Võ Trần Khắc </t>
  </si>
  <si>
    <t xml:space="preserve">Võ Đắc Thanh </t>
  </si>
  <si>
    <t>Lê Quốc</t>
  </si>
  <si>
    <t>Hán</t>
  </si>
  <si>
    <t>K24DLK</t>
  </si>
  <si>
    <t>Huỳnh Mỹ</t>
  </si>
  <si>
    <t>Hạnh</t>
  </si>
  <si>
    <t>Trương Thị Mỹ</t>
  </si>
  <si>
    <t>Phạm Thị Mỹ</t>
  </si>
  <si>
    <t>Trương Phương</t>
  </si>
  <si>
    <t xml:space="preserve">Trần Hồng </t>
  </si>
  <si>
    <t xml:space="preserve">Nguyễn Hồng </t>
  </si>
  <si>
    <t>K23YDH</t>
  </si>
  <si>
    <t xml:space="preserve">Nguyễn Phi </t>
  </si>
  <si>
    <t>Hào</t>
  </si>
  <si>
    <t>Trần Đình Tấn</t>
  </si>
  <si>
    <t>Lê Quách</t>
  </si>
  <si>
    <t>Củng Thị Mỹ</t>
  </si>
  <si>
    <t>Hằng</t>
  </si>
  <si>
    <t>Huỳnh Thị Lệ</t>
  </si>
  <si>
    <t xml:space="preserve">Võ Thanh </t>
  </si>
  <si>
    <t xml:space="preserve">Nguyễn Thị Thúy </t>
  </si>
  <si>
    <t xml:space="preserve">Đoàn Thúy </t>
  </si>
  <si>
    <t>Lê Phương</t>
  </si>
  <si>
    <t>Lê Thị Thanh</t>
  </si>
  <si>
    <t>K25QNT</t>
  </si>
  <si>
    <t>Hân</t>
  </si>
  <si>
    <t>Nguyễn Hồ Gia</t>
  </si>
  <si>
    <t>Lê Bùi Gia</t>
  </si>
  <si>
    <t>Bùi Phan Gia</t>
  </si>
  <si>
    <t>Nguyễn Gia</t>
  </si>
  <si>
    <t>Đặng Bảo</t>
  </si>
  <si>
    <t>La Phương Ngọc</t>
  </si>
  <si>
    <t xml:space="preserve">Mai Thị </t>
  </si>
  <si>
    <t>Hậu</t>
  </si>
  <si>
    <t>Trần Thị Thanh</t>
  </si>
  <si>
    <t>Hiền</t>
  </si>
  <si>
    <t xml:space="preserve">Đinh Ngọc </t>
  </si>
  <si>
    <t>Phạm Thúy</t>
  </si>
  <si>
    <t>Phạm Thu</t>
  </si>
  <si>
    <t>Nguyễn Thanh Thanh</t>
  </si>
  <si>
    <t>K25PSU-DLH</t>
  </si>
  <si>
    <t xml:space="preserve">Lê Thu </t>
  </si>
  <si>
    <t>Đinh Thị Thu</t>
  </si>
  <si>
    <t>K25KKT</t>
  </si>
  <si>
    <t>Trần Thị Thúy</t>
  </si>
  <si>
    <t xml:space="preserve">Nguyễn Huy </t>
  </si>
  <si>
    <t>Hiệp</t>
  </si>
  <si>
    <t>Phan Thị</t>
  </si>
  <si>
    <t>K24YDH</t>
  </si>
  <si>
    <t>Hiếu</t>
  </si>
  <si>
    <t>Đỗ Trung</t>
  </si>
  <si>
    <t xml:space="preserve">Lê Gia Minh </t>
  </si>
  <si>
    <t>Trần Minh</t>
  </si>
  <si>
    <t xml:space="preserve">Hoàng Thị </t>
  </si>
  <si>
    <t xml:space="preserve">Nguyễn Văn </t>
  </si>
  <si>
    <t>K25QTN</t>
  </si>
  <si>
    <t>Lê Công</t>
  </si>
  <si>
    <t>K23QTM</t>
  </si>
  <si>
    <t>Nguyễn Trung</t>
  </si>
  <si>
    <t>K24NAD</t>
  </si>
  <si>
    <t>Trần Thị Thu</t>
  </si>
  <si>
    <t>Hoa</t>
  </si>
  <si>
    <t>Bùi Thị Phương</t>
  </si>
  <si>
    <t>Hòa</t>
  </si>
  <si>
    <t>Huỳnh Tấn</t>
  </si>
  <si>
    <t xml:space="preserve">Nguyễn Thị </t>
  </si>
  <si>
    <t>Hoài</t>
  </si>
  <si>
    <t>K26YDD</t>
  </si>
  <si>
    <t xml:space="preserve">Trần Đăng </t>
  </si>
  <si>
    <t>Hoan</t>
  </si>
  <si>
    <t>Trần Thị Lệ</t>
  </si>
  <si>
    <t>K23QTH</t>
  </si>
  <si>
    <t xml:space="preserve">Lê Minh </t>
  </si>
  <si>
    <t>Hoàng</t>
  </si>
  <si>
    <t>Đỗ Tuấn</t>
  </si>
  <si>
    <t xml:space="preserve">Phan Minh </t>
  </si>
  <si>
    <t>K26PNU-EDC</t>
  </si>
  <si>
    <t>Phạm Huy</t>
  </si>
  <si>
    <t>K25EHN</t>
  </si>
  <si>
    <t>Nguyễn Thanh Anh</t>
  </si>
  <si>
    <t xml:space="preserve">Phạm Ngọc </t>
  </si>
  <si>
    <t xml:space="preserve">La Đình </t>
  </si>
  <si>
    <t>K23KTR</t>
  </si>
  <si>
    <t xml:space="preserve">Nguyễn Thị Ánh </t>
  </si>
  <si>
    <t>Hồng</t>
  </si>
  <si>
    <t>Trương Quốc</t>
  </si>
  <si>
    <t>Hợp</t>
  </si>
  <si>
    <t>Đỗ Thị Bích</t>
  </si>
  <si>
    <t xml:space="preserve">Ca Hoàng </t>
  </si>
  <si>
    <t>Huân</t>
  </si>
  <si>
    <t>K24YDD</t>
  </si>
  <si>
    <t>Võ Thị Thu</t>
  </si>
  <si>
    <t>Huệ</t>
  </si>
  <si>
    <t>Lê Thị Hồng</t>
  </si>
  <si>
    <t>Đặng Hữu</t>
  </si>
  <si>
    <t>Hùng</t>
  </si>
  <si>
    <t xml:space="preserve">Nguyễn Đình </t>
  </si>
  <si>
    <t>Lê Đăng</t>
  </si>
  <si>
    <t>Trịnh Đình</t>
  </si>
  <si>
    <t>K24KTR</t>
  </si>
  <si>
    <t xml:space="preserve">Nguyễn Kim </t>
  </si>
  <si>
    <t>Huy</t>
  </si>
  <si>
    <t xml:space="preserve">Trương Viết </t>
  </si>
  <si>
    <t xml:space="preserve">Nguyễn Thái </t>
  </si>
  <si>
    <t>Đinh Quang</t>
  </si>
  <si>
    <t>Hoàng Đức</t>
  </si>
  <si>
    <t xml:space="preserve">Ngô Quang </t>
  </si>
  <si>
    <t>Hồ Văn</t>
  </si>
  <si>
    <t>Trần Nhơn</t>
  </si>
  <si>
    <t xml:space="preserve">Phan Thanh </t>
  </si>
  <si>
    <t xml:space="preserve">Lê Phước </t>
  </si>
  <si>
    <t>Hồ Gia</t>
  </si>
  <si>
    <t>Võ Phương</t>
  </si>
  <si>
    <t>Đỗ Thị Gia</t>
  </si>
  <si>
    <t>Nguyễn Quang</t>
  </si>
  <si>
    <t>Trương Quang</t>
  </si>
  <si>
    <t>K24QNH</t>
  </si>
  <si>
    <t>Nguyễn Đình Gia</t>
  </si>
  <si>
    <t xml:space="preserve">Đường Lê </t>
  </si>
  <si>
    <t xml:space="preserve">Trương Khắc Trần </t>
  </si>
  <si>
    <t>Huyền</t>
  </si>
  <si>
    <t xml:space="preserve">Đỗ Khánh </t>
  </si>
  <si>
    <t>K26HP-LKT</t>
  </si>
  <si>
    <t xml:space="preserve">Phạm Thanh </t>
  </si>
  <si>
    <t>Võ Lê Khánh</t>
  </si>
  <si>
    <t>K26QTC</t>
  </si>
  <si>
    <t>Phan Thị Thanh</t>
  </si>
  <si>
    <t xml:space="preserve">Lê Ngọc Khánh </t>
  </si>
  <si>
    <t>K25VE-VQH</t>
  </si>
  <si>
    <t>Nguyễn Thị Hải</t>
  </si>
  <si>
    <t>K25VJ-VQH</t>
  </si>
  <si>
    <t xml:space="preserve">Nguyễn Phan Khánh </t>
  </si>
  <si>
    <t xml:space="preserve">Đặng Võ Ngọc </t>
  </si>
  <si>
    <t xml:space="preserve">Đỗ Lê Thành </t>
  </si>
  <si>
    <t>Hưng</t>
  </si>
  <si>
    <t xml:space="preserve">Lý Thanh </t>
  </si>
  <si>
    <t>Hương</t>
  </si>
  <si>
    <t>Trần Mai</t>
  </si>
  <si>
    <t xml:space="preserve">Lê Thị Thu </t>
  </si>
  <si>
    <t>Lê Thị Thu</t>
  </si>
  <si>
    <t xml:space="preserve">Nguyễn Thị Diễm </t>
  </si>
  <si>
    <t>Võ Thị Ngọc</t>
  </si>
  <si>
    <t xml:space="preserve">Huỳnh Thị Xuân </t>
  </si>
  <si>
    <t xml:space="preserve">Trương Thị </t>
  </si>
  <si>
    <t>Lê Trung</t>
  </si>
  <si>
    <t>Kiên</t>
  </si>
  <si>
    <t xml:space="preserve">Trần Hữu </t>
  </si>
  <si>
    <t>Huỳnh Trung</t>
  </si>
  <si>
    <t xml:space="preserve">Nguyễn Trung </t>
  </si>
  <si>
    <t>Trịnh Võ Minh</t>
  </si>
  <si>
    <t>Kiệt</t>
  </si>
  <si>
    <t>Phạm Trung</t>
  </si>
  <si>
    <t>Vương Thị Thúy</t>
  </si>
  <si>
    <t>Kiều</t>
  </si>
  <si>
    <t xml:space="preserve">Nguyễn Vĩnh </t>
  </si>
  <si>
    <t>Kha</t>
  </si>
  <si>
    <t xml:space="preserve">Trần Gia </t>
  </si>
  <si>
    <t>Khải</t>
  </si>
  <si>
    <t>Trần Đình</t>
  </si>
  <si>
    <t>K26HP-QTC</t>
  </si>
  <si>
    <t xml:space="preserve">Nguyễn Trọng </t>
  </si>
  <si>
    <t>Xaisomphou</t>
  </si>
  <si>
    <t>Khaikeo</t>
  </si>
  <si>
    <t>Nguyễn Thái</t>
  </si>
  <si>
    <t>Khang</t>
  </si>
  <si>
    <t>Lưu Quốc</t>
  </si>
  <si>
    <t>Khánh</t>
  </si>
  <si>
    <t>Nguyễn Đức</t>
  </si>
  <si>
    <t>Hà Việt</t>
  </si>
  <si>
    <t>Bùi Quốc</t>
  </si>
  <si>
    <t xml:space="preserve">Trần Ngọc </t>
  </si>
  <si>
    <t xml:space="preserve">Trần Kim </t>
  </si>
  <si>
    <t>Nguyễn Nam</t>
  </si>
  <si>
    <t>Trần Anh</t>
  </si>
  <si>
    <t>Khoa</t>
  </si>
  <si>
    <t>Phan Sĩ</t>
  </si>
  <si>
    <t>Trần Văn Anh</t>
  </si>
  <si>
    <t xml:space="preserve">Lê Hồ Nguyên </t>
  </si>
  <si>
    <t xml:space="preserve">Trần Duy </t>
  </si>
  <si>
    <t>K25EDT</t>
  </si>
  <si>
    <t xml:space="preserve">Nguyễn Tiến </t>
  </si>
  <si>
    <t>Phạm Văn</t>
  </si>
  <si>
    <t>Khoan</t>
  </si>
  <si>
    <t>K24CSU-KTR</t>
  </si>
  <si>
    <t>Khỏe</t>
  </si>
  <si>
    <t>Hà Lê Minh</t>
  </si>
  <si>
    <t>Khôi</t>
  </si>
  <si>
    <t xml:space="preserve">Phạm Phú </t>
  </si>
  <si>
    <t>Tạ Ngọc</t>
  </si>
  <si>
    <t>Nguyễn Đắc</t>
  </si>
  <si>
    <t>Phạm Tài</t>
  </si>
  <si>
    <t>K25CSU-KTR</t>
  </si>
  <si>
    <t>Nguyễn Trần Nhật</t>
  </si>
  <si>
    <t>Khuê</t>
  </si>
  <si>
    <t xml:space="preserve">Nguyễn Trọng Phúc </t>
  </si>
  <si>
    <t>Khương</t>
  </si>
  <si>
    <t>Trần Thị Hà</t>
  </si>
  <si>
    <t xml:space="preserve">Trần Thị Mỹ </t>
  </si>
  <si>
    <t>Lan</t>
  </si>
  <si>
    <t>Nguyễn Thị Quỳnh</t>
  </si>
  <si>
    <t xml:space="preserve">Phan Thị Phương </t>
  </si>
  <si>
    <t xml:space="preserve">Hongthong </t>
  </si>
  <si>
    <t>Latdaphone</t>
  </si>
  <si>
    <t>Trương Hoàng</t>
  </si>
  <si>
    <t>Lâm</t>
  </si>
  <si>
    <t xml:space="preserve">Trịnh Vũ Tùng </t>
  </si>
  <si>
    <t>Tô Châu Bảo</t>
  </si>
  <si>
    <t>Lân</t>
  </si>
  <si>
    <t>K26QTD</t>
  </si>
  <si>
    <t xml:space="preserve">Nguyễn </t>
  </si>
  <si>
    <t>Lập</t>
  </si>
  <si>
    <t xml:space="preserve">Nguyễn Dạ </t>
  </si>
  <si>
    <t>Lê</t>
  </si>
  <si>
    <t>Bùi Thị Nhật</t>
  </si>
  <si>
    <t>Lệ</t>
  </si>
  <si>
    <t>K24KKT</t>
  </si>
  <si>
    <t xml:space="preserve">Douangphachan </t>
  </si>
  <si>
    <t>Linda</t>
  </si>
  <si>
    <t>K25HP-QTC</t>
  </si>
  <si>
    <t xml:space="preserve">Võ Cát </t>
  </si>
  <si>
    <t>Linh</t>
  </si>
  <si>
    <t>Huỳnh Ngọc Thùy</t>
  </si>
  <si>
    <t>Đinh Lê Phương</t>
  </si>
  <si>
    <t>Huỳnh Khánh</t>
  </si>
  <si>
    <t>Phan Nguyễn Hà</t>
  </si>
  <si>
    <t>Lê Thị Thùy</t>
  </si>
  <si>
    <t>Nguyễn Thị Trúc</t>
  </si>
  <si>
    <t>Nguyễn Thùy</t>
  </si>
  <si>
    <t>Võ Thị Mỹ</t>
  </si>
  <si>
    <t>Nguyễn Phạm Thùy</t>
  </si>
  <si>
    <t>Nguyễn Phạm Huyền</t>
  </si>
  <si>
    <t>K25CSU-XDD</t>
  </si>
  <si>
    <t>Lê Thị Ngọc</t>
  </si>
  <si>
    <t xml:space="preserve">Lê Thị Huyền </t>
  </si>
  <si>
    <t xml:space="preserve">Đinh Như </t>
  </si>
  <si>
    <t>Loan</t>
  </si>
  <si>
    <t xml:space="preserve">Phạm Thị Thúy </t>
  </si>
  <si>
    <t>Phạm Thành</t>
  </si>
  <si>
    <t>Long</t>
  </si>
  <si>
    <t>Trần Nhân</t>
  </si>
  <si>
    <t xml:space="preserve">Hoàng Ngọc Minh </t>
  </si>
  <si>
    <t xml:space="preserve">Hồ Quang </t>
  </si>
  <si>
    <t xml:space="preserve">Bùi Thành </t>
  </si>
  <si>
    <t>Lộc</t>
  </si>
  <si>
    <t>Huỳnh Quang Hoàng</t>
  </si>
  <si>
    <t>Phùng Tấn</t>
  </si>
  <si>
    <t>Đinh Phú</t>
  </si>
  <si>
    <t xml:space="preserve">Hoàng Tấn </t>
  </si>
  <si>
    <t>K25QNH</t>
  </si>
  <si>
    <t>Nguyễn Văn Bảo</t>
  </si>
  <si>
    <t>K24YDR</t>
  </si>
  <si>
    <t>Ngô Văn</t>
  </si>
  <si>
    <t>Lợi</t>
  </si>
  <si>
    <t>Phan Gia</t>
  </si>
  <si>
    <t>K24PNU-EDD</t>
  </si>
  <si>
    <t>Lê Hoàng</t>
  </si>
  <si>
    <t>Luân</t>
  </si>
  <si>
    <t>Đoàn Duy</t>
  </si>
  <si>
    <t xml:space="preserve">Trần Thị Bích </t>
  </si>
  <si>
    <t>Luận</t>
  </si>
  <si>
    <t>Đoàn Thị Cẩm</t>
  </si>
  <si>
    <t>Luyến</t>
  </si>
  <si>
    <t>Lương</t>
  </si>
  <si>
    <t>Ly</t>
  </si>
  <si>
    <t>Nguyễn Thị Thảo</t>
  </si>
  <si>
    <t>Thái Thị Hoàng</t>
  </si>
  <si>
    <t>Nguyễn Đoàn Thảo</t>
  </si>
  <si>
    <t xml:space="preserve">Trần Phúc </t>
  </si>
  <si>
    <t>Lý</t>
  </si>
  <si>
    <t>Đỗ Thị</t>
  </si>
  <si>
    <t>Mai</t>
  </si>
  <si>
    <t>Ngô Ngọc</t>
  </si>
  <si>
    <t>Mạnh</t>
  </si>
  <si>
    <t>Trương Thanh</t>
  </si>
  <si>
    <t>K22ETS</t>
  </si>
  <si>
    <t xml:space="preserve">Lê Thị Hải </t>
  </si>
  <si>
    <t>Mi</t>
  </si>
  <si>
    <t>Phạm Nguyễn Khánh</t>
  </si>
  <si>
    <t>Min</t>
  </si>
  <si>
    <t>Đặng Nguyễn Công</t>
  </si>
  <si>
    <t>Minh</t>
  </si>
  <si>
    <t>Đặng Ngọc</t>
  </si>
  <si>
    <t xml:space="preserve">Lê Bảo </t>
  </si>
  <si>
    <t>K25LTH</t>
  </si>
  <si>
    <t xml:space="preserve">Đặng Bảo </t>
  </si>
  <si>
    <t>Đoàn Văn</t>
  </si>
  <si>
    <t>Trần Đức</t>
  </si>
  <si>
    <t>K25VJ-EHN</t>
  </si>
  <si>
    <t>Văn Đức</t>
  </si>
  <si>
    <t>K25PSU-QTH</t>
  </si>
  <si>
    <t xml:space="preserve">Phạm Văn </t>
  </si>
  <si>
    <t xml:space="preserve">Bùi Ngô Tấn </t>
  </si>
  <si>
    <t>K24QTD</t>
  </si>
  <si>
    <t>Trần Thị Diểm</t>
  </si>
  <si>
    <t>My</t>
  </si>
  <si>
    <t>Trần Thị Lê</t>
  </si>
  <si>
    <t>Lê Thị Hà</t>
  </si>
  <si>
    <t>Dương Thị Trà</t>
  </si>
  <si>
    <t xml:space="preserve">Nguyễn Thị Hương </t>
  </si>
  <si>
    <t>Nguyễn Thanh Trà</t>
  </si>
  <si>
    <t>K26QNH</t>
  </si>
  <si>
    <t>Trần Quỳnh Xuân</t>
  </si>
  <si>
    <t>Trà Huyền</t>
  </si>
  <si>
    <t xml:space="preserve">Nguyễn Thanh Trà </t>
  </si>
  <si>
    <t>Thái Thị Thanh</t>
  </si>
  <si>
    <t xml:space="preserve">Đinh Hoàng Thảo </t>
  </si>
  <si>
    <t>Nguyễn Thị Huyền</t>
  </si>
  <si>
    <t xml:space="preserve">Đỗ Thị Diệu </t>
  </si>
  <si>
    <t>Dương Thị Thanh</t>
  </si>
  <si>
    <t>Mỹ</t>
  </si>
  <si>
    <t xml:space="preserve">Võ Trung </t>
  </si>
  <si>
    <t>Nguyễn Thị Tố</t>
  </si>
  <si>
    <t>Na</t>
  </si>
  <si>
    <t>Phan Thị Bích</t>
  </si>
  <si>
    <t xml:space="preserve">Lại Tấn </t>
  </si>
  <si>
    <t>Nam</t>
  </si>
  <si>
    <t>Nguyễn Hoài</t>
  </si>
  <si>
    <t>Chế Ngọc</t>
  </si>
  <si>
    <t>Hồ Nhật</t>
  </si>
  <si>
    <t>Phan Ngọc Đức</t>
  </si>
  <si>
    <t>Lương Trần Phương</t>
  </si>
  <si>
    <t xml:space="preserve">Vũ Đình </t>
  </si>
  <si>
    <t xml:space="preserve">Lê Thị An </t>
  </si>
  <si>
    <t>Trần Ngọc</t>
  </si>
  <si>
    <t>Năng</t>
  </si>
  <si>
    <t>Trần Cảnh</t>
  </si>
  <si>
    <t>Nên</t>
  </si>
  <si>
    <t xml:space="preserve">Đặng Hoàng Chi </t>
  </si>
  <si>
    <t>Ny</t>
  </si>
  <si>
    <t>Lê Thị</t>
  </si>
  <si>
    <t>Ngãi</t>
  </si>
  <si>
    <t>Lê Bảo</t>
  </si>
  <si>
    <t>Ngân</t>
  </si>
  <si>
    <t xml:space="preserve">Lê Thảo </t>
  </si>
  <si>
    <t xml:space="preserve">Đặng Thị Tiểu </t>
  </si>
  <si>
    <t>Nghi</t>
  </si>
  <si>
    <t>Nguyễn Đắc Khánh</t>
  </si>
  <si>
    <t>K26LTH</t>
  </si>
  <si>
    <t xml:space="preserve">Phạm Thị </t>
  </si>
  <si>
    <t>Nghĩa</t>
  </si>
  <si>
    <t>Lê Minh</t>
  </si>
  <si>
    <t>Ngọc</t>
  </si>
  <si>
    <t>Nguyễn Trương Xuân</t>
  </si>
  <si>
    <t xml:space="preserve">Hà Thị Mộng </t>
  </si>
  <si>
    <t xml:space="preserve">Võ Mạnh </t>
  </si>
  <si>
    <t>Nguyên</t>
  </si>
  <si>
    <t>Nguyễn Hà Phúc</t>
  </si>
  <si>
    <t>K26QTN</t>
  </si>
  <si>
    <t>Đặng Thị Thảo</t>
  </si>
  <si>
    <t xml:space="preserve">Hồ Thảo </t>
  </si>
  <si>
    <t>Nguyễn Lực</t>
  </si>
  <si>
    <t xml:space="preserve">Đỗ Nhật </t>
  </si>
  <si>
    <t>Phan Hồng</t>
  </si>
  <si>
    <t>Nguyễn Hữu</t>
  </si>
  <si>
    <t>K24NAB</t>
  </si>
  <si>
    <t>Hồ Ngọc Ánh</t>
  </si>
  <si>
    <t>Nguyệt</t>
  </si>
  <si>
    <t xml:space="preserve">Lê Thị Minh </t>
  </si>
  <si>
    <t>Nhã</t>
  </si>
  <si>
    <t>Nhàn</t>
  </si>
  <si>
    <t>Trần Thị Hoàng</t>
  </si>
  <si>
    <t>Nhâm</t>
  </si>
  <si>
    <t xml:space="preserve">Võ Ngọc </t>
  </si>
  <si>
    <t>Nhân</t>
  </si>
  <si>
    <t xml:space="preserve">Đoàn Võ Thành </t>
  </si>
  <si>
    <t>Nguyễn Đỗ Trọng</t>
  </si>
  <si>
    <t>Trần Kim</t>
  </si>
  <si>
    <t xml:space="preserve">Thiệu Công </t>
  </si>
  <si>
    <t>Nhật</t>
  </si>
  <si>
    <t>Nguyễn Long</t>
  </si>
  <si>
    <t xml:space="preserve">Phan Trương Đình </t>
  </si>
  <si>
    <t>Trần Yến</t>
  </si>
  <si>
    <t>Nhi</t>
  </si>
  <si>
    <t xml:space="preserve">Nguyễn Hải Thục </t>
  </si>
  <si>
    <t>Đinh Vũ Quỳnh</t>
  </si>
  <si>
    <t>Nguyễn Thị Vân</t>
  </si>
  <si>
    <t>Nguyễn Thảo</t>
  </si>
  <si>
    <t xml:space="preserve">Nguyễn Trần Yến </t>
  </si>
  <si>
    <t>Nguyễn Thị Phương</t>
  </si>
  <si>
    <t xml:space="preserve">Nguyễn Lê Yến </t>
  </si>
  <si>
    <t>Ngô Uyên</t>
  </si>
  <si>
    <t xml:space="preserve">Nguyễn Thị Uyển </t>
  </si>
  <si>
    <t>Nguyễn Thị Yến</t>
  </si>
  <si>
    <t xml:space="preserve">Phạm Nguyễn Uyển </t>
  </si>
  <si>
    <t>Đỗ Thị Thu</t>
  </si>
  <si>
    <t>Võ Việt</t>
  </si>
  <si>
    <t>Nguyễn Thị Kim</t>
  </si>
  <si>
    <t xml:space="preserve">Nguyễn Thị Quỳnh </t>
  </si>
  <si>
    <t>Ngô Thị Yến</t>
  </si>
  <si>
    <t>K24PSU-DLL</t>
  </si>
  <si>
    <t>Võ Nguyễn Uyên</t>
  </si>
  <si>
    <t xml:space="preserve">Hồ An </t>
  </si>
  <si>
    <t>Nhiên</t>
  </si>
  <si>
    <t>Nhu</t>
  </si>
  <si>
    <t xml:space="preserve">Phạm Thị Mỹ </t>
  </si>
  <si>
    <t>Nhung</t>
  </si>
  <si>
    <t>Ngô Thị Hồng</t>
  </si>
  <si>
    <t xml:space="preserve">Nguyễn Huỳnh </t>
  </si>
  <si>
    <t>Trần Thị Thảo</t>
  </si>
  <si>
    <t>Phạm Thị Phương</t>
  </si>
  <si>
    <t>K24HP-VHD</t>
  </si>
  <si>
    <t xml:space="preserve">Lê Huỳnh </t>
  </si>
  <si>
    <t>Như</t>
  </si>
  <si>
    <t>Huỳnh Thị Tuyết</t>
  </si>
  <si>
    <t>Dương Tâm</t>
  </si>
  <si>
    <t>Võ Ngọc Quỳnh</t>
  </si>
  <si>
    <t>Vũ Lê Thảo</t>
  </si>
  <si>
    <t xml:space="preserve">Lê Thị Khánh </t>
  </si>
  <si>
    <t>Nguyễn Thị Kiều</t>
  </si>
  <si>
    <t>Oanh</t>
  </si>
  <si>
    <t>Sử Thúy</t>
  </si>
  <si>
    <t>Hoàng Thị Vũ</t>
  </si>
  <si>
    <t>Lê Như</t>
  </si>
  <si>
    <t>Phát</t>
  </si>
  <si>
    <t xml:space="preserve">Huỳnh Tấn </t>
  </si>
  <si>
    <t xml:space="preserve">Nguyễn Huỳnh Đức </t>
  </si>
  <si>
    <t>Phây</t>
  </si>
  <si>
    <t>Võ Nhật</t>
  </si>
  <si>
    <t>Phi</t>
  </si>
  <si>
    <t>Lê Đình</t>
  </si>
  <si>
    <t>K24PSU-QTH</t>
  </si>
  <si>
    <t>Đậu Trọng</t>
  </si>
  <si>
    <t>Phú</t>
  </si>
  <si>
    <t>Phạm Thị Trường</t>
  </si>
  <si>
    <t xml:space="preserve">Lại Văn </t>
  </si>
  <si>
    <t>K25PNU-EDC</t>
  </si>
  <si>
    <t xml:space="preserve">Bùi Phạm Hồng </t>
  </si>
  <si>
    <t>Phúc</t>
  </si>
  <si>
    <t>Phan Phú</t>
  </si>
  <si>
    <t xml:space="preserve">Ngô Trường </t>
  </si>
  <si>
    <t xml:space="preserve">Hoàng Ngọc Bảo </t>
  </si>
  <si>
    <t>Nguyễn Võ Hồng</t>
  </si>
  <si>
    <t xml:space="preserve">Mang Thị </t>
  </si>
  <si>
    <t>Nguyễn Thị Diễm</t>
  </si>
  <si>
    <t>Nguyễn Thị Minh</t>
  </si>
  <si>
    <t xml:space="preserve">Nguyễn Lê Bá </t>
  </si>
  <si>
    <t>Phạm Nguyễn Thiên</t>
  </si>
  <si>
    <t>Phước</t>
  </si>
  <si>
    <t xml:space="preserve">Nguyễn Hoàng </t>
  </si>
  <si>
    <t>Phương</t>
  </si>
  <si>
    <t>Nguyễn Anh</t>
  </si>
  <si>
    <t>Hoàng Lưu Thanh</t>
  </si>
  <si>
    <t>Nguyễn Ngọc Hà</t>
  </si>
  <si>
    <t>Nguyễn Thị Mai</t>
  </si>
  <si>
    <t>Nguyễn Thu</t>
  </si>
  <si>
    <t xml:space="preserve">Nguyễn Thị Đông </t>
  </si>
  <si>
    <t xml:space="preserve">Nguyễn Thị Anh </t>
  </si>
  <si>
    <t xml:space="preserve">Phạm Trần Thanh </t>
  </si>
  <si>
    <t>Hà Thị Nhật</t>
  </si>
  <si>
    <t>Phượng</t>
  </si>
  <si>
    <t>Hoàng Văn Bảo</t>
  </si>
  <si>
    <t>Quang</t>
  </si>
  <si>
    <t>Phạm Hào</t>
  </si>
  <si>
    <t>Đinh Minh</t>
  </si>
  <si>
    <t>Dương Tấn</t>
  </si>
  <si>
    <t>Phan Tấn</t>
  </si>
  <si>
    <t>Quân</t>
  </si>
  <si>
    <t>Đinh Hồng</t>
  </si>
  <si>
    <t>Phan Xuân</t>
  </si>
  <si>
    <t>Quế</t>
  </si>
  <si>
    <t>K24XDD</t>
  </si>
  <si>
    <t>Trần Văn</t>
  </si>
  <si>
    <t>Quốc</t>
  </si>
  <si>
    <t>Phạm Phú</t>
  </si>
  <si>
    <t>Hoàng Ngọc</t>
  </si>
  <si>
    <t>K23CSU-XDD</t>
  </si>
  <si>
    <t>Đào Thị Lệ</t>
  </si>
  <si>
    <t>Quyên</t>
  </si>
  <si>
    <t xml:space="preserve">Nguyễn Thị Hồng </t>
  </si>
  <si>
    <t>Nguyễn Phan Thảo</t>
  </si>
  <si>
    <t>Quyết</t>
  </si>
  <si>
    <t>Võ Thị Như</t>
  </si>
  <si>
    <t>Quỳnh</t>
  </si>
  <si>
    <t>Đặng Thị Ngân</t>
  </si>
  <si>
    <t>Trần Thúy</t>
  </si>
  <si>
    <t>Nguyễn Thị Xuân</t>
  </si>
  <si>
    <t>Nguyễn Thị Như</t>
  </si>
  <si>
    <t>Lê Đỗ Như</t>
  </si>
  <si>
    <t xml:space="preserve">Nguyễn Đình Cẩm </t>
  </si>
  <si>
    <t xml:space="preserve">Nguyễn Thị Như </t>
  </si>
  <si>
    <t xml:space="preserve">Lê Đoàn Như </t>
  </si>
  <si>
    <t xml:space="preserve">Phạm Nhật </t>
  </si>
  <si>
    <t>Rin</t>
  </si>
  <si>
    <t>Sang</t>
  </si>
  <si>
    <t>Nguyễn Trần Như</t>
  </si>
  <si>
    <t>K25QTD</t>
  </si>
  <si>
    <t>Bùi Khắc</t>
  </si>
  <si>
    <t>Sinh</t>
  </si>
  <si>
    <t xml:space="preserve">Dương Thái </t>
  </si>
  <si>
    <t>Sơn</t>
  </si>
  <si>
    <t>Trương Công</t>
  </si>
  <si>
    <t>Nguyễn Thế</t>
  </si>
  <si>
    <t>K23XDD</t>
  </si>
  <si>
    <t>Võ Hồng</t>
  </si>
  <si>
    <t>Sương</t>
  </si>
  <si>
    <t>Trương Thị Diễm</t>
  </si>
  <si>
    <t>Phạm Lê Tuyết</t>
  </si>
  <si>
    <t>K26HP-VHD</t>
  </si>
  <si>
    <t>Sỷ</t>
  </si>
  <si>
    <t>Tài</t>
  </si>
  <si>
    <t>Đỗ Hữu Anh</t>
  </si>
  <si>
    <t>K26NHD</t>
  </si>
  <si>
    <t xml:space="preserve">Nguyễn Văn Anh </t>
  </si>
  <si>
    <t>Nguyễn Thị Tịnh</t>
  </si>
  <si>
    <t>Tâm</t>
  </si>
  <si>
    <t>Dương Văn</t>
  </si>
  <si>
    <t>Hồ Sỉ</t>
  </si>
  <si>
    <t xml:space="preserve">Nguyễn Thị Thanh </t>
  </si>
  <si>
    <t>Hồ Thị Mỹ</t>
  </si>
  <si>
    <t>Văn Thị</t>
  </si>
  <si>
    <t>Bùi Thị Thanh</t>
  </si>
  <si>
    <t>Nguyễn Trịnh</t>
  </si>
  <si>
    <t>Tân</t>
  </si>
  <si>
    <t>Tạ Nguyễn Minh</t>
  </si>
  <si>
    <t>Tây</t>
  </si>
  <si>
    <t xml:space="preserve">Nguyễn Phạm Văn </t>
  </si>
  <si>
    <t>Nguyễn Hà Vi</t>
  </si>
  <si>
    <t>Tiên</t>
  </si>
  <si>
    <t>Đinh Thủy</t>
  </si>
  <si>
    <t>Dương Quang</t>
  </si>
  <si>
    <t>Tiến</t>
  </si>
  <si>
    <t>Cao Nguyễn Sỹ</t>
  </si>
  <si>
    <t>Võ Văn Nhật</t>
  </si>
  <si>
    <t xml:space="preserve">Bùi Đức </t>
  </si>
  <si>
    <t>Tin</t>
  </si>
  <si>
    <t>Tín</t>
  </si>
  <si>
    <t>Huỳnh Ngô Anh</t>
  </si>
  <si>
    <t>Nguyễn Trọng</t>
  </si>
  <si>
    <t>Tình</t>
  </si>
  <si>
    <t xml:space="preserve">Keoounkham </t>
  </si>
  <si>
    <t>Tithong</t>
  </si>
  <si>
    <t xml:space="preserve">Lương Văn </t>
  </si>
  <si>
    <t>Toàn</t>
  </si>
  <si>
    <t xml:space="preserve">Tôn Thất Minh </t>
  </si>
  <si>
    <t xml:space="preserve">Hồ Kim </t>
  </si>
  <si>
    <t xml:space="preserve">Nguyễn Bình </t>
  </si>
  <si>
    <t>Tú</t>
  </si>
  <si>
    <t xml:space="preserve">Châu Ngọc </t>
  </si>
  <si>
    <t>Lê Quang Anh</t>
  </si>
  <si>
    <t>Trần Nhật</t>
  </si>
  <si>
    <t xml:space="preserve">Trần Thanh </t>
  </si>
  <si>
    <t>Trần Cẩm</t>
  </si>
  <si>
    <t xml:space="preserve">Phan Lê Hoàng Khả </t>
  </si>
  <si>
    <t xml:space="preserve">Nguyễn Tuấn </t>
  </si>
  <si>
    <t>K25XDQ</t>
  </si>
  <si>
    <t>Lương Khả</t>
  </si>
  <si>
    <t xml:space="preserve">Hoàng Trần </t>
  </si>
  <si>
    <t>Tuân</t>
  </si>
  <si>
    <t xml:space="preserve">Hồ Trần </t>
  </si>
  <si>
    <t>Hồ Ngọc</t>
  </si>
  <si>
    <t>Tuấn</t>
  </si>
  <si>
    <t>Mang Chí Anh</t>
  </si>
  <si>
    <t>K25XDC</t>
  </si>
  <si>
    <t>Phạm Quang</t>
  </si>
  <si>
    <t>K23PSU-DLH</t>
  </si>
  <si>
    <t>Trà Quốc</t>
  </si>
  <si>
    <t>Nguyễn Công</t>
  </si>
  <si>
    <t>Tùng</t>
  </si>
  <si>
    <t>Tuyền</t>
  </si>
  <si>
    <t>D26YDH</t>
  </si>
  <si>
    <t>Ngô Thanh</t>
  </si>
  <si>
    <t>Tuyết</t>
  </si>
  <si>
    <t>Mai Thị Ánh</t>
  </si>
  <si>
    <t xml:space="preserve">Huỳnh Minh Cát </t>
  </si>
  <si>
    <t>Tường</t>
  </si>
  <si>
    <t>Nguyễn Thị Hoàng</t>
  </si>
  <si>
    <t>Ty</t>
  </si>
  <si>
    <t xml:space="preserve">Trần Nhật </t>
  </si>
  <si>
    <t>Thạch</t>
  </si>
  <si>
    <t>Phạm Thị Hoài</t>
  </si>
  <si>
    <t>Thanh</t>
  </si>
  <si>
    <t>Nguyễn Hà</t>
  </si>
  <si>
    <t xml:space="preserve">Vũ Ngọc </t>
  </si>
  <si>
    <t>Thành</t>
  </si>
  <si>
    <t xml:space="preserve">Đỗ Ngọc </t>
  </si>
  <si>
    <t>Lê Quang</t>
  </si>
  <si>
    <t xml:space="preserve">Tăng Nhật </t>
  </si>
  <si>
    <t>Thảo</t>
  </si>
  <si>
    <t>Hồ Phước</t>
  </si>
  <si>
    <t xml:space="preserve">Phạm Lý Thu </t>
  </si>
  <si>
    <t xml:space="preserve">Võ Thị Nguyên </t>
  </si>
  <si>
    <t>Dương Phương</t>
  </si>
  <si>
    <t>Nguyễn Thị Vi</t>
  </si>
  <si>
    <t xml:space="preserve">Hà Thị Kim </t>
  </si>
  <si>
    <t>Hoàng Thu</t>
  </si>
  <si>
    <t>Trần Thị Vũ</t>
  </si>
  <si>
    <t xml:space="preserve">Võ Đăng </t>
  </si>
  <si>
    <t>K25KTN</t>
  </si>
  <si>
    <t>Ngô Thị Phương</t>
  </si>
  <si>
    <t>K22KTR</t>
  </si>
  <si>
    <t>Cao Thị</t>
  </si>
  <si>
    <t>Thắm</t>
  </si>
  <si>
    <t>Thẳng</t>
  </si>
  <si>
    <t>Lê Viết Vũ</t>
  </si>
  <si>
    <t>Thắng</t>
  </si>
  <si>
    <t>Nguyễn Phạm Quốc</t>
  </si>
  <si>
    <t xml:space="preserve">Nguyễn Quang Đức </t>
  </si>
  <si>
    <t>Đỗ Trọng</t>
  </si>
  <si>
    <t>Nguyễn Duy</t>
  </si>
  <si>
    <t xml:space="preserve">Nguyễn Quang </t>
  </si>
  <si>
    <t>Nguyễn Vũ Minh</t>
  </si>
  <si>
    <t>Thi</t>
  </si>
  <si>
    <t>Nguyễn Thị Uyên</t>
  </si>
  <si>
    <t>Phạm Huỳnh</t>
  </si>
  <si>
    <t>Thiện</t>
  </si>
  <si>
    <t>Nguyễn Ngọc</t>
  </si>
  <si>
    <t>Trương Tấn</t>
  </si>
  <si>
    <t>Võ Tá</t>
  </si>
  <si>
    <t>Thìn</t>
  </si>
  <si>
    <t>Thịnh</t>
  </si>
  <si>
    <t>Nguyễn Nguyên</t>
  </si>
  <si>
    <t>Thọ</t>
  </si>
  <si>
    <t>Đào Hữu Tấn</t>
  </si>
  <si>
    <t>Dương Thị Kim</t>
  </si>
  <si>
    <t>Thoa</t>
  </si>
  <si>
    <t>Phan Văn</t>
  </si>
  <si>
    <t>Thông</t>
  </si>
  <si>
    <t xml:space="preserve">Trương Khắc Hoàng </t>
  </si>
  <si>
    <t>Nguyễn Hoàng Anh</t>
  </si>
  <si>
    <t>Thơ</t>
  </si>
  <si>
    <t>Trương Ngọc</t>
  </si>
  <si>
    <t>Thu</t>
  </si>
  <si>
    <t xml:space="preserve">Trần Châu Song </t>
  </si>
  <si>
    <t>Trương Thị</t>
  </si>
  <si>
    <t>Thuận</t>
  </si>
  <si>
    <t xml:space="preserve">Lê Thị Phương </t>
  </si>
  <si>
    <t>Thùy</t>
  </si>
  <si>
    <t>Đặng Thị</t>
  </si>
  <si>
    <t>Thủy</t>
  </si>
  <si>
    <t xml:space="preserve">Hồ Thanh </t>
  </si>
  <si>
    <t>Thúy</t>
  </si>
  <si>
    <t xml:space="preserve">Huỳnh Thị Phương </t>
  </si>
  <si>
    <t>Thụy</t>
  </si>
  <si>
    <t>Trần Lý Anh</t>
  </si>
  <si>
    <t>Thư</t>
  </si>
  <si>
    <t>Bùi Song</t>
  </si>
  <si>
    <t xml:space="preserve">Đoàn Thị Anh </t>
  </si>
  <si>
    <t>Nguyễn Thị Hoài</t>
  </si>
  <si>
    <t>Thương</t>
  </si>
  <si>
    <t xml:space="preserve">Trần Thị Xuân </t>
  </si>
  <si>
    <t>Thường</t>
  </si>
  <si>
    <t xml:space="preserve">Võ Thị Thanh </t>
  </si>
  <si>
    <t>Trà</t>
  </si>
  <si>
    <t>Nguyễn Dương Hải</t>
  </si>
  <si>
    <t>Trang</t>
  </si>
  <si>
    <t xml:space="preserve">Lê Thị Thùy </t>
  </si>
  <si>
    <t>Lê Thùy Minh</t>
  </si>
  <si>
    <t>Trần Nguyễn Huyền</t>
  </si>
  <si>
    <t xml:space="preserve">Phan Thị Huyền </t>
  </si>
  <si>
    <t>Hoàng Quỳnh</t>
  </si>
  <si>
    <t>Hứa Minh</t>
  </si>
  <si>
    <t>Trần Thị Tân</t>
  </si>
  <si>
    <t xml:space="preserve">Mông Thị Thùy </t>
  </si>
  <si>
    <t xml:space="preserve">Nguyễn Thiện Minh </t>
  </si>
  <si>
    <t>Lê Nguyễn Ngọc</t>
  </si>
  <si>
    <t>Trâm</t>
  </si>
  <si>
    <t>Ngô Thị Kiều</t>
  </si>
  <si>
    <t xml:space="preserve">Đỗ Nguyễn Bảo </t>
  </si>
  <si>
    <t>Trân</t>
  </si>
  <si>
    <t xml:space="preserve">Nguyễn Thị Khánh </t>
  </si>
  <si>
    <t>Trí</t>
  </si>
  <si>
    <t>Nguyễn Song</t>
  </si>
  <si>
    <t xml:space="preserve">Đào Lê Hải </t>
  </si>
  <si>
    <t>Triều</t>
  </si>
  <si>
    <t>Triệu</t>
  </si>
  <si>
    <t xml:space="preserve">Đặng Thị Minh </t>
  </si>
  <si>
    <t>Trinh</t>
  </si>
  <si>
    <t>Trần Thị Huyền</t>
  </si>
  <si>
    <t>Trần Huỳnh</t>
  </si>
  <si>
    <t>Nguyễn Ngọc Tuyết</t>
  </si>
  <si>
    <t>Hồ Thị Ngọc</t>
  </si>
  <si>
    <t xml:space="preserve">Nguyễn Tú </t>
  </si>
  <si>
    <t>Trần Thị Ngọc</t>
  </si>
  <si>
    <t>Mai Thị Nhật</t>
  </si>
  <si>
    <t>Phạm Thị Tuyết</t>
  </si>
  <si>
    <t>Huỳnh Ngô Ngọc</t>
  </si>
  <si>
    <t>Huỳnh Tố</t>
  </si>
  <si>
    <t xml:space="preserve">Kiều Thị Yến </t>
  </si>
  <si>
    <t>Nguyễn Thị Việt</t>
  </si>
  <si>
    <t>Trình</t>
  </si>
  <si>
    <t xml:space="preserve">Lê Quốc </t>
  </si>
  <si>
    <t>Trọng</t>
  </si>
  <si>
    <t>Nguyễn Thùy Thanh</t>
  </si>
  <si>
    <t>Trúc</t>
  </si>
  <si>
    <t xml:space="preserve">Trần Minh </t>
  </si>
  <si>
    <t>Trung</t>
  </si>
  <si>
    <t>Nguyễn Quốc</t>
  </si>
  <si>
    <t>Hoàng Anh</t>
  </si>
  <si>
    <t xml:space="preserve">Nguyễn Lê Chí </t>
  </si>
  <si>
    <t xml:space="preserve">Lưu Tổng </t>
  </si>
  <si>
    <t>Nguyễn Đức Minh</t>
  </si>
  <si>
    <t>K22PSU-DLK</t>
  </si>
  <si>
    <t>Trường</t>
  </si>
  <si>
    <t xml:space="preserve">Nguyễn Xuân </t>
  </si>
  <si>
    <t xml:space="preserve">Trần Đình </t>
  </si>
  <si>
    <t>Nguyễn Hà Tú</t>
  </si>
  <si>
    <t>Uyên</t>
  </si>
  <si>
    <t>Hoàng Nữ Tú</t>
  </si>
  <si>
    <t>Trương Mỹ Thục</t>
  </si>
  <si>
    <t>Nguyễn Lê Thảo</t>
  </si>
  <si>
    <t>Nguyễn Ngọc Mỹ</t>
  </si>
  <si>
    <t>Huỳnh Phước</t>
  </si>
  <si>
    <t xml:space="preserve">Lê Thanh Diễm </t>
  </si>
  <si>
    <t>Vàng</t>
  </si>
  <si>
    <t>K23KTN</t>
  </si>
  <si>
    <t xml:space="preserve">Nguyễn Tấn </t>
  </si>
  <si>
    <t>Văn</t>
  </si>
  <si>
    <t>Lê Hoàn</t>
  </si>
  <si>
    <t xml:space="preserve">Võ Công </t>
  </si>
  <si>
    <t>Vũ Thị</t>
  </si>
  <si>
    <t>Vân</t>
  </si>
  <si>
    <t xml:space="preserve">Bùi Thị Hoài </t>
  </si>
  <si>
    <t>Nguyễn Đoàn Thanh</t>
  </si>
  <si>
    <t xml:space="preserve">Trần Thị Yến </t>
  </si>
  <si>
    <t xml:space="preserve">Lê Ngọc Hồng </t>
  </si>
  <si>
    <t>Vi</t>
  </si>
  <si>
    <t>Nguyễn Thị Tường</t>
  </si>
  <si>
    <t xml:space="preserve">Nguyễn Thị Tiểu </t>
  </si>
  <si>
    <t xml:space="preserve">Nguyễn Lê Thúy </t>
  </si>
  <si>
    <t>Viên</t>
  </si>
  <si>
    <t>Trần Thị</t>
  </si>
  <si>
    <t>Huỳnh Đức</t>
  </si>
  <si>
    <t>Việt</t>
  </si>
  <si>
    <t xml:space="preserve">Võ Quốc </t>
  </si>
  <si>
    <t>Huỳnh Thị Diệu</t>
  </si>
  <si>
    <t>Vinh</t>
  </si>
  <si>
    <t>Trần Kiều</t>
  </si>
  <si>
    <t>Vĩnh</t>
  </si>
  <si>
    <t>Nguyễn Việt</t>
  </si>
  <si>
    <t>Vũ</t>
  </si>
  <si>
    <t>Nguyễn</t>
  </si>
  <si>
    <t>Ngô Minh</t>
  </si>
  <si>
    <t xml:space="preserve">Nguyễn Minh </t>
  </si>
  <si>
    <t>Vương</t>
  </si>
  <si>
    <t>K19KMT</t>
  </si>
  <si>
    <t>Nguyễn Lê Nhật</t>
  </si>
  <si>
    <t>Vy</t>
  </si>
  <si>
    <t>Hoàng Ngọc Tường</t>
  </si>
  <si>
    <t>K27KDN</t>
  </si>
  <si>
    <t>Lê Thị Tường</t>
  </si>
  <si>
    <t xml:space="preserve">Lưu Lệ Trúc </t>
  </si>
  <si>
    <t>Phạm Thị Yến</t>
  </si>
  <si>
    <t>Xong</t>
  </si>
  <si>
    <t>Nguyễn Thị Thanh</t>
  </si>
  <si>
    <t>Xuân</t>
  </si>
  <si>
    <t xml:space="preserve">Nguyễn Lê Như </t>
  </si>
  <si>
    <t>Ý</t>
  </si>
  <si>
    <t>Võ Thị Hải</t>
  </si>
  <si>
    <t>Yến</t>
  </si>
  <si>
    <t>Nguyễn Thị Phi</t>
  </si>
  <si>
    <t>Hồ Nguyễn Kim</t>
  </si>
  <si>
    <t>129-125-9-36-36</t>
  </si>
  <si>
    <t>301-90-30-36-1</t>
  </si>
  <si>
    <t>301-91-10-36-2</t>
  </si>
  <si>
    <t>501-92-30-36-3</t>
  </si>
  <si>
    <t>501-93-12-36-4</t>
  </si>
  <si>
    <t>502-94-30-36-5</t>
  </si>
  <si>
    <t>502-95-18-36-6</t>
  </si>
  <si>
    <t>507-96-30-36-7</t>
  </si>
  <si>
    <t>507-97-18-36-8</t>
  </si>
  <si>
    <t>609-98-30-36-9</t>
  </si>
  <si>
    <t>609-99-16-36-10</t>
  </si>
  <si>
    <t>610-100-30-36-11</t>
  </si>
  <si>
    <t>610-101-14-36-12</t>
  </si>
  <si>
    <t>623-102-30-36-13</t>
  </si>
  <si>
    <t>623-103-12-36-14</t>
  </si>
  <si>
    <t>128-104-30-36-15</t>
  </si>
  <si>
    <t>128-105-16-36-16</t>
  </si>
  <si>
    <t>129-106-30-36-17</t>
  </si>
  <si>
    <t>129-107-16-36-18</t>
  </si>
  <si>
    <t>301-108-30-36-19</t>
  </si>
  <si>
    <t>301-109-10-36-20</t>
  </si>
  <si>
    <t>501-110-30-36-21</t>
  </si>
  <si>
    <t>501-111-12-36-22</t>
  </si>
  <si>
    <t>502-112-30-36-23</t>
  </si>
  <si>
    <t>502-113-18-36-24</t>
  </si>
  <si>
    <t>507-114-30-36-25</t>
  </si>
  <si>
    <t>507-115-18-36-26</t>
  </si>
  <si>
    <t>609-116-30-36-27</t>
  </si>
  <si>
    <t>609-117-16-36-28</t>
  </si>
  <si>
    <t>610-118-30-36-29</t>
  </si>
  <si>
    <t>610-119-14-36-30</t>
  </si>
  <si>
    <t>623-120-30-36-31</t>
  </si>
  <si>
    <t>623-121-12-36-32</t>
  </si>
  <si>
    <t>128-122-30-36-33</t>
  </si>
  <si>
    <t>128-123-16-36-34</t>
  </si>
  <si>
    <t>129-124-30-36-35</t>
  </si>
  <si>
    <t>301</t>
  </si>
  <si>
    <t>90</t>
  </si>
  <si>
    <t>Thời gian:13h00 - Ngày 11/05/2024 - Phòng: 301 - cơ sở:  K7/25 Quang Trung</t>
  </si>
  <si>
    <t>1/</t>
  </si>
  <si>
    <t>36</t>
  </si>
  <si>
    <t>91</t>
  </si>
  <si>
    <t>2/</t>
  </si>
  <si>
    <t>501</t>
  </si>
  <si>
    <t>92</t>
  </si>
  <si>
    <t>Thời gian:13h00 - Ngày 11/05/2024 - Phòng: 501 - cơ sở:  K7/25 Quang Trung</t>
  </si>
  <si>
    <t>3/</t>
  </si>
  <si>
    <t>93</t>
  </si>
  <si>
    <t>4/</t>
  </si>
  <si>
    <t>502</t>
  </si>
  <si>
    <t>94</t>
  </si>
  <si>
    <t>Thời gian:13h00 - Ngày 11/05/2024 - Phòng: 502 - cơ sở:  K7/25 Quang Trung</t>
  </si>
  <si>
    <t>5/</t>
  </si>
  <si>
    <t>95</t>
  </si>
  <si>
    <t>6/</t>
  </si>
  <si>
    <t>507</t>
  </si>
  <si>
    <t>96</t>
  </si>
  <si>
    <t>Thời gian:13h00 - Ngày 11/05/2024 - Phòng: 507 - cơ sở:  K7/25 Quang Trung</t>
  </si>
  <si>
    <t>7/</t>
  </si>
  <si>
    <t>97</t>
  </si>
  <si>
    <t>8/</t>
  </si>
  <si>
    <t>609</t>
  </si>
  <si>
    <t>98</t>
  </si>
  <si>
    <t>Thời gian:13h00 - Ngày 11/05/2024 - Phòng: 609 - cơ sở:  K7/25 Quang Trung</t>
  </si>
  <si>
    <t>9/</t>
  </si>
  <si>
    <t>99</t>
  </si>
  <si>
    <t>10/</t>
  </si>
  <si>
    <t>610</t>
  </si>
  <si>
    <t>100</t>
  </si>
  <si>
    <t>Thời gian:13h00 - Ngày 11/05/2024 - Phòng: 610 - cơ sở:  K7/25 Quang Trung</t>
  </si>
  <si>
    <t>11/</t>
  </si>
  <si>
    <t>101</t>
  </si>
  <si>
    <t>12/</t>
  </si>
  <si>
    <t>623</t>
  </si>
  <si>
    <t>102</t>
  </si>
  <si>
    <t>Thời gian:13h00 - Ngày 11/05/2024 - Phòng: 623 - cơ sở:  K7/25 Quang Trung</t>
  </si>
  <si>
    <t>13/</t>
  </si>
  <si>
    <t>103</t>
  </si>
  <si>
    <t>14/</t>
  </si>
  <si>
    <t>128</t>
  </si>
  <si>
    <t>104</t>
  </si>
  <si>
    <t>Thời gian:13h00 - Ngày 11/05/2024 - Phòng: 128 - cơ sở:  209 Phan Thanh</t>
  </si>
  <si>
    <t>15/</t>
  </si>
  <si>
    <t>105</t>
  </si>
  <si>
    <t>16/</t>
  </si>
  <si>
    <t>129</t>
  </si>
  <si>
    <t>106</t>
  </si>
  <si>
    <t>Thời gian:13h00 - Ngày 11/05/2024 - Phòng: 129 - cơ sở:  209 Phan Thanh</t>
  </si>
  <si>
    <t>17/</t>
  </si>
  <si>
    <t>107</t>
  </si>
  <si>
    <t>18/</t>
  </si>
  <si>
    <t>108</t>
  </si>
  <si>
    <t>Thời gian:15h00 - Ngày 11/05/2024 - Phòng: 301 - cơ sở:  K7/25 Quang Trung</t>
  </si>
  <si>
    <t>19/</t>
  </si>
  <si>
    <t>109</t>
  </si>
  <si>
    <t>20/</t>
  </si>
  <si>
    <t>110</t>
  </si>
  <si>
    <t>Thời gian:15h00 - Ngày 11/05/2024 - Phòng: 501 - cơ sở:  K7/25 Quang Trung</t>
  </si>
  <si>
    <t>21/</t>
  </si>
  <si>
    <t>111</t>
  </si>
  <si>
    <t>22/</t>
  </si>
  <si>
    <t>112</t>
  </si>
  <si>
    <t>Thời gian:15h00 - Ngày 11/05/2024 - Phòng: 502 - cơ sở:  K7/25 Quang Trung</t>
  </si>
  <si>
    <t>23/</t>
  </si>
  <si>
    <t>113</t>
  </si>
  <si>
    <t>24/</t>
  </si>
  <si>
    <t>114</t>
  </si>
  <si>
    <t>Thời gian:15h00 - Ngày 11/05/2024 - Phòng: 507 - cơ sở:  K7/25 Quang Trung</t>
  </si>
  <si>
    <t>25/</t>
  </si>
  <si>
    <t>115</t>
  </si>
  <si>
    <t>26/</t>
  </si>
  <si>
    <t>116</t>
  </si>
  <si>
    <t>Thời gian:15h00 - Ngày 11/05/2024 - Phòng: 609 - cơ sở:  K7/25 Quang Trung</t>
  </si>
  <si>
    <t>27/</t>
  </si>
  <si>
    <t>117</t>
  </si>
  <si>
    <t>28/</t>
  </si>
  <si>
    <t>118</t>
  </si>
  <si>
    <t>Thời gian:15h00 - Ngày 11/05/2024 - Phòng: 610 - cơ sở:  K7/25 Quang Trung</t>
  </si>
  <si>
    <t>29/</t>
  </si>
  <si>
    <t>119</t>
  </si>
  <si>
    <t>30/</t>
  </si>
  <si>
    <t>120</t>
  </si>
  <si>
    <t>Thời gian:15h00 - Ngày 11/05/2024 - Phòng: 623 - cơ sở:  K7/25 Quang Trung</t>
  </si>
  <si>
    <t>31/</t>
  </si>
  <si>
    <t>121</t>
  </si>
  <si>
    <t>32/</t>
  </si>
  <si>
    <t>122</t>
  </si>
  <si>
    <t>Thời gian:15h00 - Ngày 11/05/2024 - Phòng: 128 - cơ sở:  209 Phan Thanh</t>
  </si>
  <si>
    <t>33/</t>
  </si>
  <si>
    <t>123</t>
  </si>
  <si>
    <t>34/</t>
  </si>
  <si>
    <t>124</t>
  </si>
  <si>
    <t>Thời gian:15h00 - Ngày 11/05/2024 - Phòng: 129 - cơ sở:  209 Phan Thanh</t>
  </si>
  <si>
    <t>35/</t>
  </si>
  <si>
    <t>125</t>
  </si>
  <si>
    <t>36/</t>
  </si>
  <si>
    <t>Nguyễn Cao Minh</t>
  </si>
  <si>
    <t>K25PSU-DL</t>
  </si>
  <si>
    <t>20/12/2001</t>
  </si>
  <si>
    <t>SINH VIÊN THẮC MẮC LIÊN HỆ MAIL: phanthanhtamdtu@gmail.com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</si>
</sst>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0.00_)"/>
    <numFmt numFmtId="176" formatCode="_-* #,##0.00_-;\-* #,##0.00_-;_-* &quot;-&quot;??_-;_-@_-"/>
    <numFmt numFmtId="177" formatCode="&quot;\&quot;#,##0.00;[Red]&quot;\&quot;\-#,##0.00"/>
    <numFmt numFmtId="178" formatCode="&quot;\&quot;#,##0;[Red]&quot;\&quot;\-#,##0"/>
    <numFmt numFmtId="179" formatCode="_-&quot;$&quot;* #,##0_-;\-&quot;$&quot;* #,##0_-;_-&quot;$&quot;* &quot;-&quot;_-;_-@_-"/>
    <numFmt numFmtId="180" formatCode="_-&quot;$&quot;* #,##0.00_-;\-&quot;$&quot;* #,##0.00_-;_-&quot;$&quot;* &quot;-&quot;??_-;_-@_-"/>
    <numFmt numFmtId="181" formatCode="0.0"/>
    <numFmt numFmtId="182" formatCode="General_)"/>
    <numFmt numFmtId="183" formatCode="_(&quot;£¤&quot;* #,##0_);_(&quot;£¤&quot;* \(#,##0\);_(&quot;£¤&quot;* &quot;-&quot;_);_(@_)"/>
    <numFmt numFmtId="184" formatCode="_(&quot;£¤&quot;* #,##0.00_);_(&quot;£¤&quot;* \(#,##0.00\);_(&quot;£¤&quot;* &quot;-&quot;??_);_(@_)"/>
    <numFmt numFmtId="185" formatCode="0E+00;\趰"/>
    <numFmt numFmtId="186" formatCode="0.0E+00;\趰"/>
    <numFmt numFmtId="187" formatCode="0.00E+00;\许"/>
    <numFmt numFmtId="188" formatCode="0.00E+00;\趰"/>
    <numFmt numFmtId="189" formatCode="_-&quot;£&quot;* #,##0_-;\-&quot;£&quot;* #,##0_-;_-&quot;£&quot;* &quot;-&quot;_-;_-@_-"/>
    <numFmt numFmtId="190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  <charset val="163"/>
    </font>
    <font>
      <b/>
      <sz val="16"/>
      <color theme="1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86">
    <xf numFmtId="0" fontId="0" fillId="0" borderId="0"/>
    <xf numFmtId="164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14" fillId="0" borderId="0"/>
    <xf numFmtId="182" fontId="35" fillId="0" borderId="0"/>
    <xf numFmtId="0" fontId="15" fillId="2" borderId="0"/>
    <xf numFmtId="0" fontId="16" fillId="2" borderId="0"/>
    <xf numFmtId="0" fontId="57" fillId="5" borderId="0" applyNumberFormat="0" applyBorder="0" applyAlignment="0" applyProtection="0"/>
    <xf numFmtId="0" fontId="57" fillId="6" borderId="0" applyNumberFormat="0" applyBorder="0" applyAlignment="0" applyProtection="0"/>
    <xf numFmtId="0" fontId="57" fillId="7" borderId="0" applyNumberFormat="0" applyBorder="0" applyAlignment="0" applyProtection="0"/>
    <xf numFmtId="0" fontId="57" fillId="8" borderId="0" applyNumberFormat="0" applyBorder="0" applyAlignment="0" applyProtection="0"/>
    <xf numFmtId="0" fontId="57" fillId="9" borderId="0" applyNumberFormat="0" applyBorder="0" applyAlignment="0" applyProtection="0"/>
    <xf numFmtId="0" fontId="57" fillId="10" borderId="0" applyNumberFormat="0" applyBorder="0" applyAlignment="0" applyProtection="0"/>
    <xf numFmtId="0" fontId="17" fillId="2" borderId="0"/>
    <xf numFmtId="183" fontId="37" fillId="0" borderId="0" applyFont="0" applyFill="0" applyBorder="0" applyAlignment="0" applyProtection="0"/>
    <xf numFmtId="184" fontId="37" fillId="0" borderId="0" applyFont="0" applyFill="0" applyBorder="0" applyAlignment="0" applyProtection="0"/>
    <xf numFmtId="0" fontId="18" fillId="0" borderId="0">
      <alignment wrapText="1"/>
    </xf>
    <xf numFmtId="0" fontId="57" fillId="11" borderId="0" applyNumberFormat="0" applyBorder="0" applyAlignment="0" applyProtection="0"/>
    <xf numFmtId="0" fontId="57" fillId="12" borderId="0" applyNumberFormat="0" applyBorder="0" applyAlignment="0" applyProtection="0"/>
    <xf numFmtId="0" fontId="57" fillId="13" borderId="0" applyNumberFormat="0" applyBorder="0" applyAlignment="0" applyProtection="0"/>
    <xf numFmtId="0" fontId="57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18" borderId="0" applyNumberFormat="0" applyBorder="0" applyAlignment="0" applyProtection="0"/>
    <xf numFmtId="0" fontId="58" fillId="19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2" borderId="0" applyNumberFormat="0" applyBorder="0" applyAlignment="0" applyProtection="0"/>
    <xf numFmtId="0" fontId="58" fillId="23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6" borderId="0" applyNumberFormat="0" applyBorder="0" applyAlignment="0" applyProtection="0"/>
    <xf numFmtId="0" fontId="58" fillId="27" borderId="0" applyNumberFormat="0" applyBorder="0" applyAlignment="0" applyProtection="0"/>
    <xf numFmtId="0" fontId="58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5" fontId="38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6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9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59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49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7" fontId="2" fillId="0" borderId="0" applyFill="0" applyBorder="0" applyAlignment="0"/>
    <xf numFmtId="168" fontId="2" fillId="0" borderId="0" applyFill="0" applyBorder="0" applyAlignment="0"/>
    <xf numFmtId="0" fontId="60" fillId="30" borderId="29" applyNumberFormat="0" applyAlignment="0" applyProtection="0"/>
    <xf numFmtId="0" fontId="41" fillId="0" borderId="0"/>
    <xf numFmtId="0" fontId="61" fillId="31" borderId="30" applyNumberFormat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169" fontId="20" fillId="0" borderId="0"/>
    <xf numFmtId="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0" fillId="0" borderId="0"/>
    <xf numFmtId="0" fontId="2" fillId="0" borderId="0" applyFont="0" applyFill="0" applyBorder="0" applyAlignment="0" applyProtection="0"/>
    <xf numFmtId="172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2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3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4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5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6" fillId="0" borderId="33" applyNumberFormat="0" applyFill="0" applyAlignment="0" applyProtection="0"/>
    <xf numFmtId="0" fontId="66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7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0" fillId="0" borderId="0"/>
    <xf numFmtId="0" fontId="2" fillId="0" borderId="0" applyFill="0" applyBorder="0" applyAlignment="0"/>
    <xf numFmtId="0" fontId="2" fillId="0" borderId="0" applyFill="0" applyBorder="0" applyAlignment="0"/>
    <xf numFmtId="0" fontId="68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89" fontId="2" fillId="0" borderId="5"/>
    <xf numFmtId="173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69" fillId="34" borderId="0" applyNumberFormat="0" applyBorder="0" applyAlignment="0" applyProtection="0"/>
    <xf numFmtId="0" fontId="4" fillId="0" borderId="0"/>
    <xf numFmtId="37" fontId="25" fillId="0" borderId="0"/>
    <xf numFmtId="175" fontId="26" fillId="0" borderId="0"/>
    <xf numFmtId="0" fontId="2" fillId="0" borderId="0"/>
    <xf numFmtId="0" fontId="2" fillId="0" borderId="0"/>
    <xf numFmtId="0" fontId="9" fillId="0" borderId="0"/>
    <xf numFmtId="0" fontId="57" fillId="0" borderId="0"/>
    <xf numFmtId="0" fontId="9" fillId="0" borderId="0"/>
    <xf numFmtId="0" fontId="51" fillId="0" borderId="0"/>
    <xf numFmtId="0" fontId="2" fillId="0" borderId="0"/>
    <xf numFmtId="0" fontId="57" fillId="0" borderId="0"/>
    <xf numFmtId="0" fontId="57" fillId="0" borderId="0"/>
    <xf numFmtId="0" fontId="1" fillId="0" borderId="0"/>
    <xf numFmtId="0" fontId="2" fillId="0" borderId="0"/>
    <xf numFmtId="0" fontId="57" fillId="0" borderId="0"/>
    <xf numFmtId="0" fontId="57" fillId="0" borderId="0"/>
    <xf numFmtId="0" fontId="70" fillId="0" borderId="0"/>
    <xf numFmtId="0" fontId="37" fillId="0" borderId="0"/>
    <xf numFmtId="0" fontId="1" fillId="0" borderId="0"/>
    <xf numFmtId="0" fontId="7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2" fillId="0" borderId="0"/>
    <xf numFmtId="0" fontId="38" fillId="0" borderId="0"/>
    <xf numFmtId="0" fontId="47" fillId="35" borderId="35" applyNumberFormat="0" applyFont="0" applyAlignment="0" applyProtection="0"/>
    <xf numFmtId="0" fontId="71" fillId="30" borderId="36" applyNumberFormat="0" applyAlignment="0" applyProtection="0"/>
    <xf numFmtId="167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2" fillId="0" borderId="0" applyNumberFormat="0" applyFill="0" applyBorder="0" applyAlignment="0" applyProtection="0"/>
    <xf numFmtId="0" fontId="73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4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7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0" fontId="33" fillId="0" borderId="0"/>
    <xf numFmtId="0" fontId="34" fillId="0" borderId="0"/>
    <xf numFmtId="179" fontId="10" fillId="0" borderId="0" applyFont="0" applyFill="0" applyBorder="0" applyAlignment="0" applyProtection="0"/>
    <xf numFmtId="6" fontId="35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0" fillId="0" borderId="0"/>
    <xf numFmtId="9" fontId="2" fillId="0" borderId="0" applyFont="0" applyFill="0" applyBorder="0" applyAlignment="0" applyProtection="0"/>
    <xf numFmtId="0" fontId="57" fillId="0" borderId="0"/>
  </cellStyleXfs>
  <cellXfs count="229">
    <xf numFmtId="0" fontId="0" fillId="0" borderId="0" xfId="0"/>
    <xf numFmtId="0" fontId="6" fillId="0" borderId="0" xfId="0" applyFont="1" applyFill="1"/>
    <xf numFmtId="0" fontId="75" fillId="37" borderId="0" xfId="119" applyNumberFormat="1" applyFont="1" applyFill="1" applyAlignment="1"/>
    <xf numFmtId="0" fontId="53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3" fillId="0" borderId="0" xfId="0" applyFont="1" applyFill="1"/>
    <xf numFmtId="0" fontId="76" fillId="37" borderId="0" xfId="119" applyFont="1" applyFill="1" applyAlignment="1">
      <alignment horizontal="center"/>
    </xf>
    <xf numFmtId="0" fontId="53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56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6" fillId="0" borderId="10" xfId="120" applyFont="1" applyBorder="1"/>
    <xf numFmtId="0" fontId="4" fillId="0" borderId="10" xfId="122" applyFont="1" applyBorder="1" applyAlignment="1"/>
    <xf numFmtId="0" fontId="4" fillId="0" borderId="0" xfId="122" applyFont="1" applyBorder="1" applyAlignment="1">
      <alignment horizontal="center"/>
    </xf>
    <xf numFmtId="0" fontId="0" fillId="0" borderId="0" xfId="0" applyAlignment="1">
      <alignment horizontal="center"/>
    </xf>
    <xf numFmtId="0" fontId="78" fillId="0" borderId="8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81" fillId="0" borderId="0" xfId="183" applyFont="1" applyFill="1" applyBorder="1" applyAlignment="1">
      <alignment horizontal="center"/>
    </xf>
    <xf numFmtId="0" fontId="80" fillId="0" borderId="0" xfId="183"/>
    <xf numFmtId="0" fontId="81" fillId="0" borderId="0" xfId="183" applyFont="1" applyFill="1" applyBorder="1" applyAlignment="1">
      <alignment horizontal="left"/>
    </xf>
    <xf numFmtId="0" fontId="82" fillId="0" borderId="0" xfId="183" applyFont="1" applyBorder="1" applyAlignment="1">
      <alignment horizontal="center" wrapText="1"/>
    </xf>
    <xf numFmtId="0" fontId="83" fillId="0" borderId="0" xfId="183" applyFont="1" applyBorder="1" applyAlignment="1">
      <alignment horizontal="center" wrapText="1"/>
    </xf>
    <xf numFmtId="0" fontId="83" fillId="0" borderId="0" xfId="183" applyFont="1" applyBorder="1" applyAlignment="1">
      <alignment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2" fillId="0" borderId="0" xfId="183" applyFont="1" applyBorder="1" applyAlignment="1">
      <alignment horizontal="left" vertical="center" wrapText="1"/>
    </xf>
    <xf numFmtId="0" fontId="82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center"/>
    </xf>
    <xf numFmtId="0" fontId="82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left"/>
    </xf>
    <xf numFmtId="0" fontId="83" fillId="0" borderId="0" xfId="183" applyFont="1" applyBorder="1"/>
    <xf numFmtId="0" fontId="83" fillId="37" borderId="0" xfId="183" applyFont="1" applyFill="1" applyBorder="1" applyAlignment="1">
      <alignment horizontal="center"/>
    </xf>
    <xf numFmtId="0" fontId="82" fillId="37" borderId="0" xfId="183" applyFont="1" applyFill="1" applyBorder="1" applyAlignment="1">
      <alignment horizontal="center"/>
    </xf>
    <xf numFmtId="0" fontId="7" fillId="0" borderId="0" xfId="183" applyFont="1" applyFill="1"/>
    <xf numFmtId="0" fontId="89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7" fillId="0" borderId="0" xfId="183" applyFont="1" applyFill="1" applyAlignment="1">
      <alignment horizontal="left"/>
    </xf>
    <xf numFmtId="0" fontId="55" fillId="0" borderId="0" xfId="183" applyFont="1" applyFill="1" applyAlignment="1">
      <alignment horizontal="left"/>
    </xf>
    <xf numFmtId="0" fontId="55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7" fillId="0" borderId="0" xfId="183" applyFont="1" applyFill="1" applyAlignment="1">
      <alignment horizontal="center"/>
    </xf>
    <xf numFmtId="0" fontId="90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1" fillId="0" borderId="3" xfId="184" applyFont="1" applyFill="1" applyBorder="1" applyAlignment="1">
      <alignment horizontal="center" vertical="center"/>
    </xf>
    <xf numFmtId="9" fontId="90" fillId="0" borderId="3" xfId="184" applyFont="1" applyFill="1" applyBorder="1" applyAlignment="1">
      <alignment horizontal="center" vertical="center" wrapText="1"/>
    </xf>
    <xf numFmtId="0" fontId="90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7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7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3" fillId="0" borderId="0" xfId="183" applyFont="1" applyFill="1" applyBorder="1" applyAlignment="1"/>
    <xf numFmtId="0" fontId="93" fillId="0" borderId="0" xfId="183" applyFont="1" applyFill="1" applyBorder="1" applyAlignment="1">
      <alignment horizontal="center"/>
    </xf>
    <xf numFmtId="0" fontId="94" fillId="0" borderId="0" xfId="183" applyFont="1" applyAlignment="1">
      <alignment horizontal="left"/>
    </xf>
    <xf numFmtId="0" fontId="95" fillId="0" borderId="0" xfId="183" applyFont="1" applyFill="1" applyAlignment="1">
      <alignment horizontal="center"/>
    </xf>
    <xf numFmtId="0" fontId="94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7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77" fillId="0" borderId="20" xfId="183" applyFont="1" applyFill="1" applyBorder="1" applyAlignment="1">
      <alignment horizontal="left" vertical="center"/>
    </xf>
    <xf numFmtId="0" fontId="77" fillId="0" borderId="13" xfId="183" applyFont="1" applyFill="1" applyBorder="1" applyAlignment="1">
      <alignment horizontal="center" vertical="center"/>
    </xf>
    <xf numFmtId="181" fontId="77" fillId="0" borderId="13" xfId="183" applyNumberFormat="1" applyFont="1" applyFill="1" applyBorder="1" applyAlignment="1">
      <alignment horizontal="center" vertical="center"/>
    </xf>
    <xf numFmtId="0" fontId="96" fillId="0" borderId="13" xfId="183" applyFont="1" applyFill="1" applyBorder="1" applyAlignment="1">
      <alignment horizontal="left" vertical="center"/>
    </xf>
    <xf numFmtId="0" fontId="91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5" fillId="0" borderId="0" xfId="113" applyFont="1" applyFill="1" applyAlignment="1">
      <alignment horizontal="center"/>
    </xf>
    <xf numFmtId="0" fontId="4" fillId="0" borderId="0" xfId="113" applyFont="1" applyFill="1"/>
    <xf numFmtId="0" fontId="53" fillId="0" borderId="0" xfId="113" applyFont="1" applyFill="1" applyAlignment="1">
      <alignment horizontal="left"/>
    </xf>
    <xf numFmtId="0" fontId="97" fillId="0" borderId="0" xfId="113" applyFont="1" applyFill="1" applyBorder="1" applyAlignment="1">
      <alignment horizontal="left"/>
    </xf>
    <xf numFmtId="0" fontId="53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3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3" fillId="0" borderId="0" xfId="113" applyFont="1" applyFill="1" applyAlignment="1">
      <alignment horizontal="center"/>
    </xf>
    <xf numFmtId="0" fontId="53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5" fillId="37" borderId="0" xfId="0" applyFont="1" applyFill="1" applyAlignment="1">
      <alignment wrapText="1"/>
    </xf>
    <xf numFmtId="0" fontId="97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8" fillId="36" borderId="0" xfId="183" applyFont="1" applyFill="1"/>
    <xf numFmtId="0" fontId="98" fillId="36" borderId="0" xfId="183" applyFont="1" applyFill="1" applyAlignment="1">
      <alignment horizontal="center"/>
    </xf>
    <xf numFmtId="0" fontId="98" fillId="36" borderId="0" xfId="183" applyFont="1" applyFill="1" applyBorder="1" applyAlignment="1"/>
    <xf numFmtId="0" fontId="98" fillId="36" borderId="0" xfId="183" applyFont="1" applyFill="1" applyBorder="1" applyAlignment="1">
      <alignment horizontal="left"/>
    </xf>
    <xf numFmtId="0" fontId="98" fillId="36" borderId="0" xfId="183" applyFont="1" applyFill="1" applyBorder="1"/>
    <xf numFmtId="0" fontId="98" fillId="36" borderId="0" xfId="183" applyFont="1" applyFill="1" applyAlignment="1"/>
    <xf numFmtId="0" fontId="98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4" fillId="40" borderId="0" xfId="0" applyFont="1" applyFill="1" applyAlignment="1">
      <alignment horizontal="center"/>
    </xf>
    <xf numFmtId="0" fontId="74" fillId="0" borderId="0" xfId="0" applyFont="1"/>
    <xf numFmtId="0" fontId="74" fillId="41" borderId="0" xfId="0" applyFont="1" applyFill="1" applyAlignment="1">
      <alignment horizontal="center"/>
    </xf>
    <xf numFmtId="0" fontId="74" fillId="42" borderId="0" xfId="0" applyFont="1" applyFill="1" applyAlignment="1">
      <alignment horizontal="center"/>
    </xf>
    <xf numFmtId="0" fontId="74" fillId="39" borderId="0" xfId="0" applyFont="1" applyFill="1" applyAlignment="1">
      <alignment horizontal="center"/>
    </xf>
    <xf numFmtId="0" fontId="83" fillId="0" borderId="0" xfId="0" applyFont="1" applyBorder="1" applyAlignment="1">
      <alignment horizontal="center"/>
    </xf>
    <xf numFmtId="0" fontId="82" fillId="0" borderId="0" xfId="0" applyFont="1" applyBorder="1" applyAlignment="1">
      <alignment horizontal="center"/>
    </xf>
    <xf numFmtId="0" fontId="83" fillId="0" borderId="0" xfId="0" applyFont="1" applyBorder="1" applyAlignment="1">
      <alignment horizontal="left"/>
    </xf>
    <xf numFmtId="0" fontId="82" fillId="37" borderId="0" xfId="0" applyFont="1" applyFill="1" applyBorder="1" applyAlignment="1">
      <alignment horizontal="center"/>
    </xf>
    <xf numFmtId="0" fontId="83" fillId="37" borderId="0" xfId="0" applyFont="1" applyFill="1" applyBorder="1" applyAlignment="1">
      <alignment horizontal="left"/>
    </xf>
    <xf numFmtId="0" fontId="82" fillId="37" borderId="0" xfId="0" applyFont="1" applyFill="1" applyBorder="1" applyAlignment="1">
      <alignment horizontal="left"/>
    </xf>
    <xf numFmtId="0" fontId="82" fillId="37" borderId="0" xfId="0" applyFont="1" applyFill="1" applyBorder="1" applyAlignment="1">
      <alignment horizontal="center" vertical="center"/>
    </xf>
    <xf numFmtId="0" fontId="82" fillId="0" borderId="0" xfId="0" applyFont="1" applyBorder="1" applyAlignment="1">
      <alignment horizontal="left"/>
    </xf>
    <xf numFmtId="0" fontId="82" fillId="0" borderId="0" xfId="0" applyFont="1" applyBorder="1" applyAlignment="1">
      <alignment horizontal="center" vertical="center"/>
    </xf>
    <xf numFmtId="0" fontId="83" fillId="0" borderId="0" xfId="0" applyFont="1" applyBorder="1"/>
    <xf numFmtId="0" fontId="83" fillId="0" borderId="0" xfId="0" applyFont="1" applyFill="1" applyBorder="1" applyAlignment="1">
      <alignment horizontal="left"/>
    </xf>
    <xf numFmtId="0" fontId="82" fillId="0" borderId="0" xfId="0" applyFont="1" applyFill="1" applyBorder="1" applyAlignment="1">
      <alignment horizontal="center" vertical="center"/>
    </xf>
    <xf numFmtId="0" fontId="85" fillId="0" borderId="0" xfId="0" applyFont="1" applyBorder="1" applyAlignment="1">
      <alignment horizontal="center" vertical="center"/>
    </xf>
    <xf numFmtId="0" fontId="83" fillId="36" borderId="0" xfId="183" applyFont="1" applyFill="1" applyBorder="1" applyAlignment="1">
      <alignment horizontal="center"/>
    </xf>
    <xf numFmtId="0" fontId="82" fillId="36" borderId="0" xfId="183" applyFont="1" applyFill="1" applyBorder="1" applyAlignment="1">
      <alignment horizontal="center"/>
    </xf>
    <xf numFmtId="0" fontId="83" fillId="36" borderId="0" xfId="183" applyFont="1" applyFill="1" applyBorder="1"/>
    <xf numFmtId="0" fontId="4" fillId="0" borderId="0" xfId="122" applyFont="1" applyBorder="1" applyAlignment="1">
      <alignment horizontal="right"/>
    </xf>
    <xf numFmtId="0" fontId="99" fillId="0" borderId="11" xfId="120" applyNumberFormat="1" applyFont="1" applyFill="1" applyBorder="1" applyAlignment="1" applyProtection="1">
      <alignment horizontal="left"/>
    </xf>
    <xf numFmtId="0" fontId="99" fillId="0" borderId="12" xfId="120" applyNumberFormat="1" applyFont="1" applyFill="1" applyBorder="1" applyAlignment="1" applyProtection="1">
      <alignment horizontal="left" wrapText="1"/>
    </xf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100" fillId="36" borderId="0" xfId="119" applyFont="1" applyFill="1" applyAlignment="1">
      <alignment horizontal="center" vertical="center"/>
    </xf>
    <xf numFmtId="0" fontId="5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4" fillId="0" borderId="0" xfId="0" applyFont="1" applyFill="1" applyBorder="1" applyAlignment="1">
      <alignment horizontal="center"/>
    </xf>
    <xf numFmtId="0" fontId="55" fillId="0" borderId="0" xfId="0" applyFont="1" applyFill="1" applyAlignment="1">
      <alignment horizontal="left"/>
    </xf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53" fillId="0" borderId="3" xfId="122" applyFont="1" applyFill="1" applyBorder="1" applyAlignment="1">
      <alignment horizontal="center" vertical="center" wrapText="1"/>
    </xf>
    <xf numFmtId="0" fontId="53" fillId="0" borderId="3" xfId="122" applyFont="1" applyFill="1" applyBorder="1" applyAlignment="1">
      <alignment horizontal="center" vertical="center"/>
    </xf>
    <xf numFmtId="0" fontId="53" fillId="0" borderId="16" xfId="122" applyFont="1" applyFill="1" applyBorder="1" applyAlignment="1">
      <alignment horizontal="center" vertical="center" wrapText="1"/>
    </xf>
    <xf numFmtId="0" fontId="53" fillId="0" borderId="9" xfId="122" applyFont="1" applyFill="1" applyBorder="1" applyAlignment="1">
      <alignment horizontal="center" vertical="center" wrapText="1"/>
    </xf>
    <xf numFmtId="0" fontId="53" fillId="0" borderId="3" xfId="122" applyFont="1" applyFill="1" applyBorder="1" applyAlignment="1">
      <alignment horizontal="center"/>
    </xf>
    <xf numFmtId="0" fontId="53" fillId="0" borderId="17" xfId="122" applyFont="1" applyFill="1" applyBorder="1" applyAlignment="1">
      <alignment horizontal="center" vertical="center" wrapText="1"/>
    </xf>
    <xf numFmtId="0" fontId="53" fillId="0" borderId="15" xfId="122" applyFont="1" applyFill="1" applyBorder="1" applyAlignment="1">
      <alignment horizontal="center" vertical="center" wrapText="1"/>
    </xf>
    <xf numFmtId="0" fontId="53" fillId="0" borderId="18" xfId="122" applyFont="1" applyFill="1" applyBorder="1" applyAlignment="1">
      <alignment horizontal="center" vertical="center" wrapText="1"/>
    </xf>
    <xf numFmtId="0" fontId="53" fillId="0" borderId="26" xfId="122" applyFont="1" applyFill="1" applyBorder="1" applyAlignment="1">
      <alignment horizontal="center" vertical="center" wrapText="1"/>
    </xf>
    <xf numFmtId="0" fontId="53" fillId="0" borderId="22" xfId="122" applyFont="1" applyFill="1" applyBorder="1" applyAlignment="1">
      <alignment horizontal="center" vertical="center" wrapText="1"/>
    </xf>
    <xf numFmtId="0" fontId="53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53" fillId="0" borderId="27" xfId="122" applyFont="1" applyFill="1" applyBorder="1" applyAlignment="1">
      <alignment horizontal="left" vertical="center"/>
    </xf>
    <xf numFmtId="0" fontId="53" fillId="0" borderId="28" xfId="122" applyFont="1" applyFill="1" applyBorder="1" applyAlignment="1">
      <alignment horizontal="left" vertical="center"/>
    </xf>
    <xf numFmtId="0" fontId="4" fillId="0" borderId="41" xfId="122" applyFont="1" applyBorder="1" applyAlignment="1">
      <alignment horizontal="center"/>
    </xf>
    <xf numFmtId="0" fontId="4" fillId="0" borderId="42" xfId="122" applyFont="1" applyBorder="1" applyAlignment="1">
      <alignment horizontal="center"/>
    </xf>
    <xf numFmtId="0" fontId="4" fillId="0" borderId="43" xfId="122" applyFont="1" applyBorder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3" fillId="0" borderId="0" xfId="113" applyFont="1" applyFill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89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0" fillId="0" borderId="16" xfId="183" applyFont="1" applyFill="1" applyBorder="1" applyAlignment="1">
      <alignment horizontal="center" vertical="center"/>
    </xf>
    <xf numFmtId="0" fontId="90" fillId="0" borderId="14" xfId="183" applyFont="1" applyFill="1" applyBorder="1" applyAlignment="1">
      <alignment horizontal="center" vertical="center"/>
    </xf>
    <xf numFmtId="0" fontId="90" fillId="0" borderId="9" xfId="183" applyFont="1" applyFill="1" applyBorder="1" applyAlignment="1">
      <alignment horizontal="center" vertical="center"/>
    </xf>
    <xf numFmtId="0" fontId="90" fillId="0" borderId="16" xfId="183" applyFont="1" applyFill="1" applyBorder="1" applyAlignment="1">
      <alignment horizontal="center" vertical="center" wrapText="1"/>
    </xf>
    <xf numFmtId="0" fontId="90" fillId="0" borderId="14" xfId="183" applyFont="1" applyFill="1" applyBorder="1" applyAlignment="1">
      <alignment horizontal="center" vertical="center" wrapText="1"/>
    </xf>
    <xf numFmtId="0" fontId="90" fillId="0" borderId="9" xfId="183" applyFont="1" applyFill="1" applyBorder="1" applyAlignment="1">
      <alignment horizontal="center" vertical="center" wrapText="1"/>
    </xf>
    <xf numFmtId="0" fontId="90" fillId="0" borderId="17" xfId="183" applyFont="1" applyFill="1" applyBorder="1" applyAlignment="1">
      <alignment vertical="center"/>
    </xf>
    <xf numFmtId="0" fontId="90" fillId="0" borderId="25" xfId="183" applyFont="1" applyFill="1" applyBorder="1" applyAlignment="1">
      <alignment vertical="center"/>
    </xf>
    <xf numFmtId="0" fontId="90" fillId="0" borderId="26" xfId="183" applyFont="1" applyFill="1" applyBorder="1" applyAlignment="1">
      <alignment vertical="center"/>
    </xf>
    <xf numFmtId="0" fontId="90" fillId="0" borderId="18" xfId="183" applyFont="1" applyFill="1" applyBorder="1" applyAlignment="1">
      <alignment horizontal="left" vertical="center"/>
    </xf>
    <xf numFmtId="0" fontId="90" fillId="0" borderId="23" xfId="183" applyFont="1" applyFill="1" applyBorder="1" applyAlignment="1">
      <alignment horizontal="left" vertical="center"/>
    </xf>
    <xf numFmtId="0" fontId="90" fillId="0" borderId="24" xfId="183" applyFont="1" applyFill="1" applyBorder="1" applyAlignment="1">
      <alignment horizontal="left" vertical="center"/>
    </xf>
    <xf numFmtId="0" fontId="90" fillId="0" borderId="27" xfId="183" applyFont="1" applyFill="1" applyBorder="1" applyAlignment="1">
      <alignment horizontal="center"/>
    </xf>
    <xf numFmtId="0" fontId="90" fillId="0" borderId="2" xfId="183" applyFont="1" applyFill="1" applyBorder="1" applyAlignment="1">
      <alignment horizontal="center"/>
    </xf>
    <xf numFmtId="0" fontId="90" fillId="0" borderId="28" xfId="183" applyFont="1" applyFill="1" applyBorder="1" applyAlignment="1">
      <alignment horizontal="center"/>
    </xf>
    <xf numFmtId="0" fontId="90" fillId="0" borderId="17" xfId="183" applyFont="1" applyFill="1" applyBorder="1" applyAlignment="1">
      <alignment horizontal="center" vertical="center" wrapText="1"/>
    </xf>
    <xf numFmtId="0" fontId="90" fillId="0" borderId="18" xfId="183" applyFont="1" applyFill="1" applyBorder="1" applyAlignment="1">
      <alignment horizontal="center" vertical="center" wrapText="1"/>
    </xf>
    <xf numFmtId="0" fontId="90" fillId="0" borderId="26" xfId="183" applyFont="1" applyFill="1" applyBorder="1" applyAlignment="1">
      <alignment horizontal="center" vertical="center" wrapText="1"/>
    </xf>
    <xf numFmtId="0" fontId="90" fillId="0" borderId="24" xfId="183" applyFont="1" applyFill="1" applyBorder="1" applyAlignment="1">
      <alignment horizontal="center" vertical="center" wrapText="1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2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2" fillId="0" borderId="0" xfId="183" applyFont="1" applyBorder="1" applyAlignment="1">
      <alignment horizontal="left" vertical="center" wrapText="1"/>
    </xf>
    <xf numFmtId="0" fontId="82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heck Cell" xfId="65" builtinId="23" customBuiltin="1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92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87"/>
  <sheetViews>
    <sheetView tabSelected="1" workbookViewId="0">
      <selection activeCell="I7" sqref="I7:I8"/>
    </sheetView>
  </sheetViews>
  <sheetFormatPr defaultRowHeight="15"/>
  <cols>
    <col min="1" max="1" width="4.42578125" bestFit="1" customWidth="1"/>
    <col min="2" max="2" width="10.42578125" bestFit="1" customWidth="1"/>
    <col min="3" max="3" width="19.5703125" bestFit="1" customWidth="1"/>
    <col min="4" max="4" width="10.140625" bestFit="1" customWidth="1"/>
    <col min="5" max="5" width="14" bestFit="1" customWidth="1"/>
    <col min="6" max="6" width="15.140625" bestFit="1" customWidth="1"/>
    <col min="7" max="7" width="8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17.85546875" bestFit="1" customWidth="1"/>
    <col min="13" max="13" width="3.28515625" bestFit="1" customWidth="1"/>
    <col min="14" max="14" width="2.7109375" bestFit="1" customWidth="1"/>
  </cols>
  <sheetData>
    <row r="1" spans="1:14" ht="20.25">
      <c r="A1" s="152" t="s">
        <v>2404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</row>
    <row r="2" spans="1:14" s="1" customFormat="1" ht="14.25" customHeight="1">
      <c r="B2" s="153" t="s">
        <v>7</v>
      </c>
      <c r="C2" s="153"/>
      <c r="D2" s="154" t="s">
        <v>1256</v>
      </c>
      <c r="E2" s="154"/>
      <c r="F2" s="154"/>
      <c r="G2" s="154"/>
      <c r="H2" s="154"/>
      <c r="I2" s="154"/>
      <c r="J2" s="154"/>
      <c r="K2" s="154"/>
      <c r="L2" s="111" t="s">
        <v>2266</v>
      </c>
    </row>
    <row r="3" spans="1:14" s="1" customFormat="1">
      <c r="B3" s="153" t="s">
        <v>8</v>
      </c>
      <c r="C3" s="153"/>
      <c r="D3" s="2" t="s">
        <v>2301</v>
      </c>
      <c r="E3" s="154" t="s">
        <v>1260</v>
      </c>
      <c r="F3" s="154"/>
      <c r="G3" s="154"/>
      <c r="H3" s="154"/>
      <c r="I3" s="154"/>
      <c r="J3" s="154"/>
      <c r="K3" s="154"/>
      <c r="L3" s="3"/>
      <c r="M3" s="4"/>
      <c r="N3" s="4"/>
    </row>
    <row r="4" spans="1:14" s="5" customFormat="1" ht="18.75" customHeight="1">
      <c r="B4" s="6" t="s">
        <v>2302</v>
      </c>
      <c r="C4" s="155"/>
      <c r="D4" s="155"/>
      <c r="E4" s="155"/>
      <c r="F4" s="155"/>
      <c r="G4" s="155"/>
      <c r="H4" s="155"/>
      <c r="I4" s="155"/>
      <c r="J4" s="155"/>
      <c r="K4" s="155"/>
      <c r="L4" s="3"/>
      <c r="M4" s="3"/>
      <c r="N4" s="3"/>
    </row>
    <row r="5" spans="1:14" s="5" customFormat="1" ht="18.75" customHeight="1">
      <c r="A5" s="156" t="s">
        <v>2303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3"/>
      <c r="M5" s="3"/>
      <c r="N5" s="3"/>
    </row>
    <row r="6" spans="1:14" ht="3.75" customHeight="1"/>
    <row r="7" spans="1:14" ht="15" customHeight="1">
      <c r="A7" s="161" t="s">
        <v>0</v>
      </c>
      <c r="B7" s="160" t="s">
        <v>9</v>
      </c>
      <c r="C7" s="174" t="s">
        <v>3</v>
      </c>
      <c r="D7" s="175" t="s">
        <v>4</v>
      </c>
      <c r="E7" s="160" t="s">
        <v>14</v>
      </c>
      <c r="F7" s="160" t="s">
        <v>15</v>
      </c>
      <c r="G7" s="160" t="s">
        <v>1257</v>
      </c>
      <c r="H7" s="162" t="s">
        <v>1258</v>
      </c>
      <c r="I7" s="160" t="s">
        <v>10</v>
      </c>
      <c r="J7" s="164" t="s">
        <v>6</v>
      </c>
      <c r="K7" s="164"/>
      <c r="L7" s="165" t="s">
        <v>11</v>
      </c>
      <c r="M7" s="166"/>
      <c r="N7" s="167"/>
    </row>
    <row r="8" spans="1:14" ht="27" customHeight="1">
      <c r="A8" s="161"/>
      <c r="B8" s="161"/>
      <c r="C8" s="174"/>
      <c r="D8" s="175"/>
      <c r="E8" s="161"/>
      <c r="F8" s="161"/>
      <c r="G8" s="161"/>
      <c r="H8" s="163"/>
      <c r="I8" s="161"/>
      <c r="J8" s="7" t="s">
        <v>12</v>
      </c>
      <c r="K8" s="7" t="s">
        <v>13</v>
      </c>
      <c r="L8" s="168"/>
      <c r="M8" s="169"/>
      <c r="N8" s="170"/>
    </row>
    <row r="9" spans="1:14" ht="20.100000000000001" customHeight="1">
      <c r="A9" s="8">
        <v>1</v>
      </c>
      <c r="B9" s="16">
        <v>26211341962</v>
      </c>
      <c r="C9" s="147" t="s">
        <v>1261</v>
      </c>
      <c r="D9" s="148" t="s">
        <v>1262</v>
      </c>
      <c r="E9" s="17" t="s">
        <v>1263</v>
      </c>
      <c r="F9" s="17" t="s">
        <v>1263</v>
      </c>
      <c r="G9" s="9"/>
      <c r="H9" s="10"/>
      <c r="I9" s="10"/>
      <c r="J9" s="10"/>
      <c r="K9" s="10"/>
      <c r="L9" s="171">
        <v>0</v>
      </c>
      <c r="M9" s="172"/>
      <c r="N9" s="173"/>
    </row>
    <row r="10" spans="1:14" ht="20.100000000000001" customHeight="1">
      <c r="A10" s="8">
        <v>2</v>
      </c>
      <c r="B10" s="16">
        <v>26211333942</v>
      </c>
      <c r="C10" s="147" t="s">
        <v>1264</v>
      </c>
      <c r="D10" s="148" t="s">
        <v>1262</v>
      </c>
      <c r="E10" s="17" t="s">
        <v>1263</v>
      </c>
      <c r="F10" s="17" t="s">
        <v>1263</v>
      </c>
      <c r="G10" s="9"/>
      <c r="H10" s="10"/>
      <c r="I10" s="10"/>
      <c r="J10" s="10"/>
      <c r="K10" s="10"/>
      <c r="L10" s="157">
        <v>0</v>
      </c>
      <c r="M10" s="158"/>
      <c r="N10" s="159"/>
    </row>
    <row r="11" spans="1:14" ht="20.100000000000001" customHeight="1">
      <c r="A11" s="8">
        <v>3</v>
      </c>
      <c r="B11" s="16">
        <v>26207140328</v>
      </c>
      <c r="C11" s="147" t="s">
        <v>1265</v>
      </c>
      <c r="D11" s="148" t="s">
        <v>1262</v>
      </c>
      <c r="E11" s="17" t="s">
        <v>1266</v>
      </c>
      <c r="F11" s="17" t="s">
        <v>1266</v>
      </c>
      <c r="G11" s="9"/>
      <c r="H11" s="10"/>
      <c r="I11" s="10"/>
      <c r="J11" s="10"/>
      <c r="K11" s="10"/>
      <c r="L11" s="157">
        <v>0</v>
      </c>
      <c r="M11" s="158"/>
      <c r="N11" s="159"/>
    </row>
    <row r="12" spans="1:14" ht="20.100000000000001" customHeight="1">
      <c r="A12" s="8">
        <v>4</v>
      </c>
      <c r="B12" s="16">
        <v>25216103836</v>
      </c>
      <c r="C12" s="147" t="s">
        <v>1267</v>
      </c>
      <c r="D12" s="148" t="s">
        <v>1262</v>
      </c>
      <c r="E12" s="17" t="s">
        <v>1268</v>
      </c>
      <c r="F12" s="17" t="s">
        <v>1268</v>
      </c>
      <c r="G12" s="9"/>
      <c r="H12" s="10"/>
      <c r="I12" s="10"/>
      <c r="J12" s="10"/>
      <c r="K12" s="10"/>
      <c r="L12" s="157">
        <v>0</v>
      </c>
      <c r="M12" s="158"/>
      <c r="N12" s="159"/>
    </row>
    <row r="13" spans="1:14" ht="20.100000000000001" customHeight="1">
      <c r="A13" s="8">
        <v>5</v>
      </c>
      <c r="B13" s="16">
        <v>25211210255</v>
      </c>
      <c r="C13" s="147" t="s">
        <v>1269</v>
      </c>
      <c r="D13" s="148" t="s">
        <v>1262</v>
      </c>
      <c r="E13" s="17" t="s">
        <v>1270</v>
      </c>
      <c r="F13" s="17" t="s">
        <v>1270</v>
      </c>
      <c r="G13" s="9"/>
      <c r="H13" s="10"/>
      <c r="I13" s="10"/>
      <c r="J13" s="10"/>
      <c r="K13" s="10"/>
      <c r="L13" s="157">
        <v>0</v>
      </c>
      <c r="M13" s="158"/>
      <c r="N13" s="159"/>
    </row>
    <row r="14" spans="1:14" ht="20.100000000000001" customHeight="1">
      <c r="A14" s="8">
        <v>6</v>
      </c>
      <c r="B14" s="16">
        <v>27275280116</v>
      </c>
      <c r="C14" s="147" t="s">
        <v>1271</v>
      </c>
      <c r="D14" s="148" t="s">
        <v>1272</v>
      </c>
      <c r="E14" s="17" t="s">
        <v>1273</v>
      </c>
      <c r="F14" s="17" t="s">
        <v>1273</v>
      </c>
      <c r="G14" s="9"/>
      <c r="H14" s="10"/>
      <c r="I14" s="10"/>
      <c r="J14" s="10"/>
      <c r="K14" s="10"/>
      <c r="L14" s="157">
        <v>0</v>
      </c>
      <c r="M14" s="158"/>
      <c r="N14" s="159"/>
    </row>
    <row r="15" spans="1:14" ht="20.100000000000001" customHeight="1">
      <c r="A15" s="8">
        <v>7</v>
      </c>
      <c r="B15" s="16">
        <v>27265280138</v>
      </c>
      <c r="C15" s="147" t="s">
        <v>1274</v>
      </c>
      <c r="D15" s="148" t="s">
        <v>1272</v>
      </c>
      <c r="E15" s="17" t="s">
        <v>1273</v>
      </c>
      <c r="F15" s="17" t="s">
        <v>1273</v>
      </c>
      <c r="G15" s="9"/>
      <c r="H15" s="10"/>
      <c r="I15" s="10"/>
      <c r="J15" s="10"/>
      <c r="K15" s="10"/>
      <c r="L15" s="157">
        <v>0</v>
      </c>
      <c r="M15" s="158"/>
      <c r="N15" s="159"/>
    </row>
    <row r="16" spans="1:14" ht="20.100000000000001" customHeight="1">
      <c r="A16" s="8">
        <v>8</v>
      </c>
      <c r="B16" s="16">
        <v>26217200258</v>
      </c>
      <c r="C16" s="147" t="s">
        <v>1275</v>
      </c>
      <c r="D16" s="148" t="s">
        <v>1272</v>
      </c>
      <c r="E16" s="17" t="s">
        <v>1276</v>
      </c>
      <c r="F16" s="17" t="s">
        <v>1276</v>
      </c>
      <c r="G16" s="9"/>
      <c r="H16" s="10"/>
      <c r="I16" s="10"/>
      <c r="J16" s="10"/>
      <c r="K16" s="10"/>
      <c r="L16" s="157">
        <v>0</v>
      </c>
      <c r="M16" s="158"/>
      <c r="N16" s="159"/>
    </row>
    <row r="17" spans="1:14" ht="20.100000000000001" customHeight="1">
      <c r="A17" s="8">
        <v>9</v>
      </c>
      <c r="B17" s="16">
        <v>26212426325</v>
      </c>
      <c r="C17" s="147" t="s">
        <v>1277</v>
      </c>
      <c r="D17" s="148" t="s">
        <v>1272</v>
      </c>
      <c r="E17" s="17" t="s">
        <v>1278</v>
      </c>
      <c r="F17" s="17" t="s">
        <v>1278</v>
      </c>
      <c r="G17" s="9"/>
      <c r="H17" s="10"/>
      <c r="I17" s="10"/>
      <c r="J17" s="10"/>
      <c r="K17" s="10"/>
      <c r="L17" s="157">
        <v>0</v>
      </c>
      <c r="M17" s="158"/>
      <c r="N17" s="159"/>
    </row>
    <row r="18" spans="1:14" ht="20.100000000000001" customHeight="1">
      <c r="A18" s="8">
        <v>10</v>
      </c>
      <c r="B18" s="16">
        <v>26211227299</v>
      </c>
      <c r="C18" s="147" t="s">
        <v>1279</v>
      </c>
      <c r="D18" s="148" t="s">
        <v>1272</v>
      </c>
      <c r="E18" s="17" t="s">
        <v>1263</v>
      </c>
      <c r="F18" s="17" t="s">
        <v>1263</v>
      </c>
      <c r="G18" s="9"/>
      <c r="H18" s="10"/>
      <c r="I18" s="10"/>
      <c r="J18" s="10"/>
      <c r="K18" s="10"/>
      <c r="L18" s="157">
        <v>0</v>
      </c>
      <c r="M18" s="158"/>
      <c r="N18" s="159"/>
    </row>
    <row r="19" spans="1:14" ht="20.100000000000001" customHeight="1">
      <c r="A19" s="8">
        <v>11</v>
      </c>
      <c r="B19" s="16">
        <v>26208642789</v>
      </c>
      <c r="C19" s="147" t="s">
        <v>1280</v>
      </c>
      <c r="D19" s="148" t="s">
        <v>1272</v>
      </c>
      <c r="E19" s="17" t="s">
        <v>1281</v>
      </c>
      <c r="F19" s="17" t="s">
        <v>1281</v>
      </c>
      <c r="G19" s="9"/>
      <c r="H19" s="10"/>
      <c r="I19" s="10"/>
      <c r="J19" s="10"/>
      <c r="K19" s="10"/>
      <c r="L19" s="157">
        <v>0</v>
      </c>
      <c r="M19" s="158"/>
      <c r="N19" s="159"/>
    </row>
    <row r="20" spans="1:14" ht="20.100000000000001" customHeight="1">
      <c r="A20" s="8">
        <v>12</v>
      </c>
      <c r="B20" s="16">
        <v>26208624655</v>
      </c>
      <c r="C20" s="147" t="s">
        <v>1282</v>
      </c>
      <c r="D20" s="148" t="s">
        <v>1272</v>
      </c>
      <c r="E20" s="17" t="s">
        <v>1283</v>
      </c>
      <c r="F20" s="17" t="s">
        <v>1283</v>
      </c>
      <c r="G20" s="9"/>
      <c r="H20" s="10"/>
      <c r="I20" s="10"/>
      <c r="J20" s="10"/>
      <c r="K20" s="10"/>
      <c r="L20" s="157">
        <v>0</v>
      </c>
      <c r="M20" s="158"/>
      <c r="N20" s="159"/>
    </row>
    <row r="21" spans="1:14" ht="20.100000000000001" customHeight="1">
      <c r="A21" s="8">
        <v>13</v>
      </c>
      <c r="B21" s="16">
        <v>26207136210</v>
      </c>
      <c r="C21" s="147" t="s">
        <v>1284</v>
      </c>
      <c r="D21" s="148" t="s">
        <v>1272</v>
      </c>
      <c r="E21" s="17" t="s">
        <v>1276</v>
      </c>
      <c r="F21" s="17" t="s">
        <v>1276</v>
      </c>
      <c r="G21" s="9"/>
      <c r="H21" s="10"/>
      <c r="I21" s="10"/>
      <c r="J21" s="10"/>
      <c r="K21" s="10"/>
      <c r="L21" s="157">
        <v>0</v>
      </c>
      <c r="M21" s="158"/>
      <c r="N21" s="159"/>
    </row>
    <row r="22" spans="1:14" ht="20.100000000000001" customHeight="1">
      <c r="A22" s="8">
        <v>14</v>
      </c>
      <c r="B22" s="16">
        <v>26207133120</v>
      </c>
      <c r="C22" s="147" t="s">
        <v>1285</v>
      </c>
      <c r="D22" s="148" t="s">
        <v>1272</v>
      </c>
      <c r="E22" s="17" t="s">
        <v>1286</v>
      </c>
      <c r="F22" s="17" t="s">
        <v>1286</v>
      </c>
      <c r="G22" s="9"/>
      <c r="H22" s="10"/>
      <c r="I22" s="10"/>
      <c r="J22" s="10"/>
      <c r="K22" s="10"/>
      <c r="L22" s="157">
        <v>0</v>
      </c>
      <c r="M22" s="158"/>
      <c r="N22" s="159"/>
    </row>
    <row r="23" spans="1:14" ht="20.100000000000001" customHeight="1">
      <c r="A23" s="8">
        <v>15</v>
      </c>
      <c r="B23" s="16">
        <v>26207026226</v>
      </c>
      <c r="C23" s="147" t="s">
        <v>1287</v>
      </c>
      <c r="D23" s="148" t="s">
        <v>1272</v>
      </c>
      <c r="E23" s="17" t="s">
        <v>1288</v>
      </c>
      <c r="F23" s="17" t="s">
        <v>1288</v>
      </c>
      <c r="G23" s="9"/>
      <c r="H23" s="10"/>
      <c r="I23" s="10"/>
      <c r="J23" s="10"/>
      <c r="K23" s="10"/>
      <c r="L23" s="157">
        <v>0</v>
      </c>
      <c r="M23" s="158"/>
      <c r="N23" s="159"/>
    </row>
    <row r="24" spans="1:14" ht="20.100000000000001" customHeight="1">
      <c r="A24" s="8">
        <v>16</v>
      </c>
      <c r="B24" s="16">
        <v>26204842626</v>
      </c>
      <c r="C24" s="147" t="s">
        <v>1289</v>
      </c>
      <c r="D24" s="148" t="s">
        <v>1272</v>
      </c>
      <c r="E24" s="17" t="s">
        <v>1290</v>
      </c>
      <c r="F24" s="17" t="s">
        <v>1290</v>
      </c>
      <c r="G24" s="9"/>
      <c r="H24" s="10"/>
      <c r="I24" s="10"/>
      <c r="J24" s="10"/>
      <c r="K24" s="10"/>
      <c r="L24" s="157">
        <v>0</v>
      </c>
      <c r="M24" s="158"/>
      <c r="N24" s="159"/>
    </row>
    <row r="25" spans="1:14" ht="20.100000000000001" customHeight="1">
      <c r="A25" s="8">
        <v>17</v>
      </c>
      <c r="B25" s="16">
        <v>26203332583</v>
      </c>
      <c r="C25" s="147" t="s">
        <v>1291</v>
      </c>
      <c r="D25" s="148" t="s">
        <v>1272</v>
      </c>
      <c r="E25" s="17" t="s">
        <v>1292</v>
      </c>
      <c r="F25" s="17" t="s">
        <v>1292</v>
      </c>
      <c r="G25" s="9"/>
      <c r="H25" s="10"/>
      <c r="I25" s="10"/>
      <c r="J25" s="10"/>
      <c r="K25" s="10"/>
      <c r="L25" s="157">
        <v>0</v>
      </c>
      <c r="M25" s="158"/>
      <c r="N25" s="159"/>
    </row>
    <row r="26" spans="1:14" ht="20.100000000000001" customHeight="1">
      <c r="A26" s="8">
        <v>18</v>
      </c>
      <c r="B26" s="16">
        <v>26202642560</v>
      </c>
      <c r="C26" s="147" t="s">
        <v>1293</v>
      </c>
      <c r="D26" s="148" t="s">
        <v>1272</v>
      </c>
      <c r="E26" s="17" t="s">
        <v>1294</v>
      </c>
      <c r="F26" s="17" t="s">
        <v>1294</v>
      </c>
      <c r="G26" s="9"/>
      <c r="H26" s="10"/>
      <c r="I26" s="10"/>
      <c r="J26" s="10"/>
      <c r="K26" s="10"/>
      <c r="L26" s="157">
        <v>0</v>
      </c>
      <c r="M26" s="158"/>
      <c r="N26" s="159"/>
    </row>
    <row r="27" spans="1:14" ht="20.100000000000001" customHeight="1">
      <c r="A27" s="8">
        <v>19</v>
      </c>
      <c r="B27" s="16">
        <v>26202600446</v>
      </c>
      <c r="C27" s="147" t="s">
        <v>1295</v>
      </c>
      <c r="D27" s="148" t="s">
        <v>1272</v>
      </c>
      <c r="E27" s="17" t="s">
        <v>1294</v>
      </c>
      <c r="F27" s="17" t="s">
        <v>1294</v>
      </c>
      <c r="G27" s="9"/>
      <c r="H27" s="10"/>
      <c r="I27" s="10"/>
      <c r="J27" s="10"/>
      <c r="K27" s="10"/>
      <c r="L27" s="157">
        <v>0</v>
      </c>
      <c r="M27" s="158"/>
      <c r="N27" s="159"/>
    </row>
    <row r="28" spans="1:14" ht="20.100000000000001" customHeight="1">
      <c r="A28" s="8">
        <v>20</v>
      </c>
      <c r="B28" s="16">
        <v>26202227566</v>
      </c>
      <c r="C28" s="147" t="s">
        <v>1296</v>
      </c>
      <c r="D28" s="148" t="s">
        <v>1272</v>
      </c>
      <c r="E28" s="17" t="s">
        <v>1266</v>
      </c>
      <c r="F28" s="17" t="s">
        <v>1266</v>
      </c>
      <c r="G28" s="9"/>
      <c r="H28" s="10"/>
      <c r="I28" s="10"/>
      <c r="J28" s="10"/>
      <c r="K28" s="10"/>
      <c r="L28" s="157">
        <v>0</v>
      </c>
      <c r="M28" s="158"/>
      <c r="N28" s="159"/>
    </row>
    <row r="29" spans="1:14" ht="20.100000000000001" customHeight="1">
      <c r="A29" s="8">
        <v>21</v>
      </c>
      <c r="B29" s="16">
        <v>26202226398</v>
      </c>
      <c r="C29" s="147" t="s">
        <v>1297</v>
      </c>
      <c r="D29" s="148" t="s">
        <v>1272</v>
      </c>
      <c r="E29" s="17" t="s">
        <v>1286</v>
      </c>
      <c r="F29" s="17" t="s">
        <v>1286</v>
      </c>
      <c r="G29" s="9"/>
      <c r="H29" s="10"/>
      <c r="I29" s="10"/>
      <c r="J29" s="10"/>
      <c r="K29" s="10"/>
      <c r="L29" s="157">
        <v>0</v>
      </c>
      <c r="M29" s="158"/>
      <c r="N29" s="159"/>
    </row>
    <row r="30" spans="1:14" ht="20.100000000000001" customHeight="1">
      <c r="A30" s="8">
        <v>22</v>
      </c>
      <c r="B30" s="16">
        <v>26202141823</v>
      </c>
      <c r="C30" s="147" t="s">
        <v>1296</v>
      </c>
      <c r="D30" s="148" t="s">
        <v>1272</v>
      </c>
      <c r="E30" s="17" t="s">
        <v>1266</v>
      </c>
      <c r="F30" s="17" t="s">
        <v>1266</v>
      </c>
      <c r="G30" s="9"/>
      <c r="H30" s="10"/>
      <c r="I30" s="10"/>
      <c r="J30" s="10"/>
      <c r="K30" s="10"/>
      <c r="L30" s="157">
        <v>0</v>
      </c>
      <c r="M30" s="158"/>
      <c r="N30" s="159"/>
    </row>
    <row r="31" spans="1:14" ht="20.100000000000001" customHeight="1">
      <c r="A31" s="8">
        <v>23</v>
      </c>
      <c r="B31" s="16">
        <v>25213207612</v>
      </c>
      <c r="C31" s="147" t="s">
        <v>1298</v>
      </c>
      <c r="D31" s="148" t="s">
        <v>1272</v>
      </c>
      <c r="E31" s="17" t="s">
        <v>1299</v>
      </c>
      <c r="F31" s="17" t="s">
        <v>1299</v>
      </c>
      <c r="G31" s="9"/>
      <c r="H31" s="10"/>
      <c r="I31" s="10"/>
      <c r="J31" s="10"/>
      <c r="K31" s="10"/>
      <c r="L31" s="157">
        <v>0</v>
      </c>
      <c r="M31" s="158"/>
      <c r="N31" s="159"/>
    </row>
    <row r="32" spans="1:14" ht="20.100000000000001" customHeight="1">
      <c r="A32" s="8">
        <v>24</v>
      </c>
      <c r="B32" s="16">
        <v>25213104821</v>
      </c>
      <c r="C32" s="147" t="s">
        <v>1300</v>
      </c>
      <c r="D32" s="148" t="s">
        <v>1272</v>
      </c>
      <c r="E32" s="17" t="s">
        <v>1301</v>
      </c>
      <c r="F32" s="17" t="s">
        <v>1301</v>
      </c>
      <c r="G32" s="9"/>
      <c r="H32" s="10"/>
      <c r="I32" s="10"/>
      <c r="J32" s="10"/>
      <c r="K32" s="10"/>
      <c r="L32" s="157">
        <v>0</v>
      </c>
      <c r="M32" s="158"/>
      <c r="N32" s="159"/>
    </row>
    <row r="33" spans="1:14" ht="20.100000000000001" customHeight="1">
      <c r="A33" s="8">
        <v>25</v>
      </c>
      <c r="B33" s="16">
        <v>25207103499</v>
      </c>
      <c r="C33" s="147" t="s">
        <v>1302</v>
      </c>
      <c r="D33" s="148" t="s">
        <v>1272</v>
      </c>
      <c r="E33" s="17" t="s">
        <v>1303</v>
      </c>
      <c r="F33" s="17" t="s">
        <v>1303</v>
      </c>
      <c r="G33" s="9"/>
      <c r="H33" s="10"/>
      <c r="I33" s="10"/>
      <c r="J33" s="10"/>
      <c r="K33" s="10"/>
      <c r="L33" s="157">
        <v>0</v>
      </c>
      <c r="M33" s="158"/>
      <c r="N33" s="159"/>
    </row>
    <row r="34" spans="1:14" ht="20.100000000000001" customHeight="1">
      <c r="A34" s="8">
        <v>26</v>
      </c>
      <c r="B34" s="16">
        <v>25205217728</v>
      </c>
      <c r="C34" s="147" t="s">
        <v>1304</v>
      </c>
      <c r="D34" s="148" t="s">
        <v>1272</v>
      </c>
      <c r="E34" s="17" t="s">
        <v>1305</v>
      </c>
      <c r="F34" s="17" t="s">
        <v>1305</v>
      </c>
      <c r="G34" s="9"/>
      <c r="H34" s="10"/>
      <c r="I34" s="10"/>
      <c r="J34" s="10"/>
      <c r="K34" s="10"/>
      <c r="L34" s="157">
        <v>0</v>
      </c>
      <c r="M34" s="158"/>
      <c r="N34" s="159"/>
    </row>
    <row r="35" spans="1:14" ht="20.100000000000001" customHeight="1">
      <c r="A35" s="8">
        <v>27</v>
      </c>
      <c r="B35" s="16">
        <v>25203304996</v>
      </c>
      <c r="C35" s="147" t="s">
        <v>1306</v>
      </c>
      <c r="D35" s="148" t="s">
        <v>1272</v>
      </c>
      <c r="E35" s="17" t="s">
        <v>1292</v>
      </c>
      <c r="F35" s="17" t="s">
        <v>1292</v>
      </c>
      <c r="G35" s="9"/>
      <c r="H35" s="10"/>
      <c r="I35" s="10"/>
      <c r="J35" s="10"/>
      <c r="K35" s="10"/>
      <c r="L35" s="157">
        <v>0</v>
      </c>
      <c r="M35" s="158"/>
      <c r="N35" s="159"/>
    </row>
    <row r="36" spans="1:14" ht="20.100000000000001" customHeight="1">
      <c r="A36" s="8">
        <v>28</v>
      </c>
      <c r="B36" s="16">
        <v>25203102199</v>
      </c>
      <c r="C36" s="147" t="s">
        <v>1307</v>
      </c>
      <c r="D36" s="148" t="s">
        <v>1272</v>
      </c>
      <c r="E36" s="17" t="s">
        <v>1308</v>
      </c>
      <c r="F36" s="17" t="s">
        <v>1308</v>
      </c>
      <c r="G36" s="9"/>
      <c r="H36" s="10"/>
      <c r="I36" s="10"/>
      <c r="J36" s="10"/>
      <c r="K36" s="10"/>
      <c r="L36" s="157">
        <v>0</v>
      </c>
      <c r="M36" s="158"/>
      <c r="N36" s="159"/>
    </row>
    <row r="37" spans="1:14" ht="20.100000000000001" customHeight="1">
      <c r="A37" s="8">
        <v>29</v>
      </c>
      <c r="B37" s="16">
        <v>25202217321</v>
      </c>
      <c r="C37" s="147" t="s">
        <v>1297</v>
      </c>
      <c r="D37" s="148" t="s">
        <v>1272</v>
      </c>
      <c r="E37" s="17" t="s">
        <v>1286</v>
      </c>
      <c r="F37" s="17" t="s">
        <v>1286</v>
      </c>
      <c r="G37" s="9"/>
      <c r="H37" s="10"/>
      <c r="I37" s="10"/>
      <c r="J37" s="10"/>
      <c r="K37" s="10"/>
      <c r="L37" s="157">
        <v>0</v>
      </c>
      <c r="M37" s="158"/>
      <c r="N37" s="159"/>
    </row>
    <row r="38" spans="1:14" ht="20.100000000000001" customHeight="1">
      <c r="A38" s="11">
        <v>30</v>
      </c>
      <c r="B38" s="16">
        <v>25202209272</v>
      </c>
      <c r="C38" s="147" t="s">
        <v>1309</v>
      </c>
      <c r="D38" s="148" t="s">
        <v>1272</v>
      </c>
      <c r="E38" s="17" t="s">
        <v>1310</v>
      </c>
      <c r="F38" s="17" t="s">
        <v>1310</v>
      </c>
      <c r="G38" s="12"/>
      <c r="H38" s="13"/>
      <c r="I38" s="13"/>
      <c r="J38" s="13"/>
      <c r="K38" s="13"/>
      <c r="L38" s="176">
        <v>0</v>
      </c>
      <c r="M38" s="177"/>
      <c r="N38" s="178"/>
    </row>
    <row r="39" spans="1:14" ht="12" customHeight="1">
      <c r="M39" s="146" t="s">
        <v>2304</v>
      </c>
      <c r="N39" s="14" t="s">
        <v>2305</v>
      </c>
    </row>
    <row r="40" spans="1:14" s="1" customFormat="1" ht="14.25" customHeight="1">
      <c r="B40" s="153" t="s">
        <v>7</v>
      </c>
      <c r="C40" s="153"/>
      <c r="D40" s="154" t="s">
        <v>1256</v>
      </c>
      <c r="E40" s="154"/>
      <c r="F40" s="154"/>
      <c r="G40" s="154"/>
      <c r="H40" s="154"/>
      <c r="I40" s="154"/>
      <c r="J40" s="154"/>
      <c r="K40" s="154"/>
      <c r="L40" s="111" t="s">
        <v>2267</v>
      </c>
    </row>
    <row r="41" spans="1:14" s="1" customFormat="1">
      <c r="B41" s="153" t="s">
        <v>8</v>
      </c>
      <c r="C41" s="153"/>
      <c r="D41" s="2" t="s">
        <v>2301</v>
      </c>
      <c r="E41" s="154" t="s">
        <v>1260</v>
      </c>
      <c r="F41" s="154"/>
      <c r="G41" s="154"/>
      <c r="H41" s="154"/>
      <c r="I41" s="154"/>
      <c r="J41" s="154"/>
      <c r="K41" s="154"/>
      <c r="L41" s="3"/>
      <c r="M41" s="4"/>
      <c r="N41" s="4"/>
    </row>
    <row r="42" spans="1:14" s="5" customFormat="1" ht="18.75" customHeight="1">
      <c r="B42" s="6" t="s">
        <v>2306</v>
      </c>
      <c r="C42" s="155"/>
      <c r="D42" s="155"/>
      <c r="E42" s="155"/>
      <c r="F42" s="155"/>
      <c r="G42" s="155"/>
      <c r="H42" s="155"/>
      <c r="I42" s="155"/>
      <c r="J42" s="155"/>
      <c r="K42" s="155"/>
      <c r="L42" s="3"/>
      <c r="M42" s="3"/>
      <c r="N42" s="3"/>
    </row>
    <row r="43" spans="1:14" s="5" customFormat="1" ht="18.75" customHeight="1">
      <c r="A43" s="156" t="s">
        <v>2303</v>
      </c>
      <c r="B43" s="156"/>
      <c r="C43" s="156"/>
      <c r="D43" s="156"/>
      <c r="E43" s="156"/>
      <c r="F43" s="156"/>
      <c r="G43" s="156"/>
      <c r="H43" s="156"/>
      <c r="I43" s="156"/>
      <c r="J43" s="156"/>
      <c r="K43" s="156"/>
      <c r="L43" s="3"/>
      <c r="M43" s="3"/>
      <c r="N43" s="3"/>
    </row>
    <row r="44" spans="1:14" ht="3.75" customHeight="1"/>
    <row r="45" spans="1:14" ht="15" customHeight="1">
      <c r="A45" s="161" t="s">
        <v>0</v>
      </c>
      <c r="B45" s="160" t="s">
        <v>9</v>
      </c>
      <c r="C45" s="174" t="s">
        <v>3</v>
      </c>
      <c r="D45" s="175" t="s">
        <v>4</v>
      </c>
      <c r="E45" s="160" t="s">
        <v>14</v>
      </c>
      <c r="F45" s="160" t="s">
        <v>15</v>
      </c>
      <c r="G45" s="160" t="s">
        <v>1257</v>
      </c>
      <c r="H45" s="162" t="s">
        <v>1258</v>
      </c>
      <c r="I45" s="160" t="s">
        <v>10</v>
      </c>
      <c r="J45" s="164" t="s">
        <v>6</v>
      </c>
      <c r="K45" s="164"/>
      <c r="L45" s="165" t="s">
        <v>11</v>
      </c>
      <c r="M45" s="166"/>
      <c r="N45" s="167"/>
    </row>
    <row r="46" spans="1:14" ht="27" customHeight="1">
      <c r="A46" s="161"/>
      <c r="B46" s="161"/>
      <c r="C46" s="174"/>
      <c r="D46" s="175"/>
      <c r="E46" s="161"/>
      <c r="F46" s="161"/>
      <c r="G46" s="161"/>
      <c r="H46" s="163"/>
      <c r="I46" s="161"/>
      <c r="J46" s="7" t="s">
        <v>12</v>
      </c>
      <c r="K46" s="7" t="s">
        <v>13</v>
      </c>
      <c r="L46" s="168"/>
      <c r="M46" s="169"/>
      <c r="N46" s="170"/>
    </row>
    <row r="47" spans="1:14" ht="20.100000000000001" customHeight="1">
      <c r="A47" s="8">
        <v>1</v>
      </c>
      <c r="B47" s="16">
        <v>25202104628</v>
      </c>
      <c r="C47" s="147" t="s">
        <v>1311</v>
      </c>
      <c r="D47" s="148" t="s">
        <v>1272</v>
      </c>
      <c r="E47" s="17" t="s">
        <v>1270</v>
      </c>
      <c r="F47" s="17" t="s">
        <v>1270</v>
      </c>
      <c r="G47" s="9"/>
      <c r="H47" s="10"/>
      <c r="I47" s="10"/>
      <c r="J47" s="10"/>
      <c r="K47" s="10"/>
      <c r="L47" s="171">
        <v>0</v>
      </c>
      <c r="M47" s="172"/>
      <c r="N47" s="173"/>
    </row>
    <row r="48" spans="1:14" ht="20.100000000000001" customHeight="1">
      <c r="A48" s="8">
        <v>2</v>
      </c>
      <c r="B48" s="16">
        <v>24218607912</v>
      </c>
      <c r="C48" s="147" t="s">
        <v>1312</v>
      </c>
      <c r="D48" s="148" t="s">
        <v>1272</v>
      </c>
      <c r="E48" s="17" t="s">
        <v>1313</v>
      </c>
      <c r="F48" s="17" t="s">
        <v>1313</v>
      </c>
      <c r="G48" s="9"/>
      <c r="H48" s="10"/>
      <c r="I48" s="10"/>
      <c r="J48" s="10"/>
      <c r="K48" s="10"/>
      <c r="L48" s="157">
        <v>0</v>
      </c>
      <c r="M48" s="158"/>
      <c r="N48" s="159"/>
    </row>
    <row r="49" spans="1:14" ht="20.100000000000001" customHeight="1">
      <c r="A49" s="8">
        <v>3</v>
      </c>
      <c r="B49" s="16">
        <v>24211700624</v>
      </c>
      <c r="C49" s="147" t="s">
        <v>1314</v>
      </c>
      <c r="D49" s="148" t="s">
        <v>1272</v>
      </c>
      <c r="E49" s="17" t="s">
        <v>1315</v>
      </c>
      <c r="F49" s="17" t="s">
        <v>1315</v>
      </c>
      <c r="G49" s="9"/>
      <c r="H49" s="10"/>
      <c r="I49" s="10"/>
      <c r="J49" s="10"/>
      <c r="K49" s="10"/>
      <c r="L49" s="157">
        <v>0</v>
      </c>
      <c r="M49" s="158"/>
      <c r="N49" s="159"/>
    </row>
    <row r="50" spans="1:14" ht="20.100000000000001" customHeight="1">
      <c r="A50" s="8">
        <v>4</v>
      </c>
      <c r="B50" s="16">
        <v>2320716828</v>
      </c>
      <c r="C50" s="147" t="s">
        <v>1316</v>
      </c>
      <c r="D50" s="148" t="s">
        <v>1272</v>
      </c>
      <c r="E50" s="17" t="s">
        <v>1317</v>
      </c>
      <c r="F50" s="17" t="s">
        <v>1317</v>
      </c>
      <c r="G50" s="9"/>
      <c r="H50" s="10"/>
      <c r="I50" s="10"/>
      <c r="J50" s="10"/>
      <c r="K50" s="10"/>
      <c r="L50" s="157">
        <v>0</v>
      </c>
      <c r="M50" s="158"/>
      <c r="N50" s="159"/>
    </row>
    <row r="51" spans="1:14" ht="20.100000000000001" customHeight="1">
      <c r="A51" s="8">
        <v>5</v>
      </c>
      <c r="B51" s="16">
        <v>26202430622</v>
      </c>
      <c r="C51" s="147" t="s">
        <v>1274</v>
      </c>
      <c r="D51" s="148" t="s">
        <v>1318</v>
      </c>
      <c r="E51" s="17" t="s">
        <v>1319</v>
      </c>
      <c r="F51" s="17" t="s">
        <v>1319</v>
      </c>
      <c r="G51" s="9"/>
      <c r="H51" s="10"/>
      <c r="I51" s="10"/>
      <c r="J51" s="10"/>
      <c r="K51" s="10"/>
      <c r="L51" s="157">
        <v>0</v>
      </c>
      <c r="M51" s="158"/>
      <c r="N51" s="159"/>
    </row>
    <row r="52" spans="1:14" ht="20.100000000000001" customHeight="1">
      <c r="A52" s="8">
        <v>6</v>
      </c>
      <c r="B52" s="16">
        <v>26202123062</v>
      </c>
      <c r="C52" s="147" t="s">
        <v>1320</v>
      </c>
      <c r="D52" s="148" t="s">
        <v>1318</v>
      </c>
      <c r="E52" s="17" t="s">
        <v>1278</v>
      </c>
      <c r="F52" s="17" t="s">
        <v>1278</v>
      </c>
      <c r="G52" s="9"/>
      <c r="H52" s="10"/>
      <c r="I52" s="10"/>
      <c r="J52" s="10"/>
      <c r="K52" s="10"/>
      <c r="L52" s="157">
        <v>0</v>
      </c>
      <c r="M52" s="158"/>
      <c r="N52" s="159"/>
    </row>
    <row r="53" spans="1:14" ht="20.100000000000001" customHeight="1">
      <c r="A53" s="8">
        <v>7</v>
      </c>
      <c r="B53" s="16">
        <v>25207109640</v>
      </c>
      <c r="C53" s="147" t="s">
        <v>1321</v>
      </c>
      <c r="D53" s="148" t="s">
        <v>1318</v>
      </c>
      <c r="E53" s="17" t="s">
        <v>1322</v>
      </c>
      <c r="F53" s="17" t="s">
        <v>1322</v>
      </c>
      <c r="G53" s="9"/>
      <c r="H53" s="10"/>
      <c r="I53" s="10"/>
      <c r="J53" s="10"/>
      <c r="K53" s="10"/>
      <c r="L53" s="157">
        <v>0</v>
      </c>
      <c r="M53" s="158"/>
      <c r="N53" s="159"/>
    </row>
    <row r="54" spans="1:14" ht="20.100000000000001" customHeight="1">
      <c r="A54" s="8">
        <v>8</v>
      </c>
      <c r="B54" s="16">
        <v>25203705086</v>
      </c>
      <c r="C54" s="147" t="s">
        <v>1323</v>
      </c>
      <c r="D54" s="148" t="s">
        <v>1318</v>
      </c>
      <c r="E54" s="17" t="s">
        <v>1324</v>
      </c>
      <c r="F54" s="17" t="s">
        <v>1324</v>
      </c>
      <c r="G54" s="9"/>
      <c r="H54" s="10"/>
      <c r="I54" s="10"/>
      <c r="J54" s="10"/>
      <c r="K54" s="10"/>
      <c r="L54" s="157">
        <v>0</v>
      </c>
      <c r="M54" s="158"/>
      <c r="N54" s="159"/>
    </row>
    <row r="55" spans="1:14" ht="20.100000000000001" customHeight="1">
      <c r="A55" s="8">
        <v>9</v>
      </c>
      <c r="B55" s="16">
        <v>26202541533</v>
      </c>
      <c r="C55" s="147" t="s">
        <v>1325</v>
      </c>
      <c r="D55" s="148" t="s">
        <v>1326</v>
      </c>
      <c r="E55" s="17" t="s">
        <v>1327</v>
      </c>
      <c r="F55" s="17" t="s">
        <v>1327</v>
      </c>
      <c r="G55" s="9"/>
      <c r="H55" s="10"/>
      <c r="I55" s="10"/>
      <c r="J55" s="10"/>
      <c r="K55" s="10"/>
      <c r="L55" s="157">
        <v>0</v>
      </c>
      <c r="M55" s="158"/>
      <c r="N55" s="159"/>
    </row>
    <row r="56" spans="1:14" ht="20.100000000000001" customHeight="1">
      <c r="A56" s="8">
        <v>10</v>
      </c>
      <c r="B56" s="16">
        <v>25212107014</v>
      </c>
      <c r="C56" s="147" t="s">
        <v>1328</v>
      </c>
      <c r="D56" s="148" t="s">
        <v>1326</v>
      </c>
      <c r="E56" s="17" t="s">
        <v>1270</v>
      </c>
      <c r="F56" s="17" t="s">
        <v>1270</v>
      </c>
      <c r="G56" s="9"/>
      <c r="H56" s="10"/>
      <c r="I56" s="10"/>
      <c r="J56" s="10"/>
      <c r="K56" s="10"/>
      <c r="L56" s="157">
        <v>0</v>
      </c>
      <c r="M56" s="158"/>
      <c r="N56" s="159"/>
    </row>
    <row r="57" spans="1:14" ht="12" customHeight="1">
      <c r="M57" s="146" t="s">
        <v>2307</v>
      </c>
      <c r="N57" s="14" t="s">
        <v>2305</v>
      </c>
    </row>
    <row r="58" spans="1:14" s="1" customFormat="1" ht="14.25" customHeight="1">
      <c r="B58" s="153" t="s">
        <v>7</v>
      </c>
      <c r="C58" s="153"/>
      <c r="D58" s="154" t="s">
        <v>1256</v>
      </c>
      <c r="E58" s="154"/>
      <c r="F58" s="154"/>
      <c r="G58" s="154"/>
      <c r="H58" s="154"/>
      <c r="I58" s="154"/>
      <c r="J58" s="154"/>
      <c r="K58" s="154"/>
      <c r="L58" s="111" t="s">
        <v>2268</v>
      </c>
    </row>
    <row r="59" spans="1:14" s="1" customFormat="1">
      <c r="B59" s="153" t="s">
        <v>8</v>
      </c>
      <c r="C59" s="153"/>
      <c r="D59" s="2" t="s">
        <v>2308</v>
      </c>
      <c r="E59" s="154" t="s">
        <v>1260</v>
      </c>
      <c r="F59" s="154"/>
      <c r="G59" s="154"/>
      <c r="H59" s="154"/>
      <c r="I59" s="154"/>
      <c r="J59" s="154"/>
      <c r="K59" s="154"/>
      <c r="L59" s="3"/>
      <c r="M59" s="4"/>
      <c r="N59" s="4"/>
    </row>
    <row r="60" spans="1:14" s="5" customFormat="1" ht="18.75" customHeight="1">
      <c r="B60" s="6" t="s">
        <v>2309</v>
      </c>
      <c r="C60" s="155"/>
      <c r="D60" s="155"/>
      <c r="E60" s="155"/>
      <c r="F60" s="155"/>
      <c r="G60" s="155"/>
      <c r="H60" s="155"/>
      <c r="I60" s="155"/>
      <c r="J60" s="155"/>
      <c r="K60" s="155"/>
      <c r="L60" s="3"/>
      <c r="M60" s="3"/>
      <c r="N60" s="3"/>
    </row>
    <row r="61" spans="1:14" s="5" customFormat="1" ht="18.75" customHeight="1">
      <c r="A61" s="156" t="s">
        <v>2310</v>
      </c>
      <c r="B61" s="156"/>
      <c r="C61" s="156"/>
      <c r="D61" s="156"/>
      <c r="E61" s="156"/>
      <c r="F61" s="156"/>
      <c r="G61" s="156"/>
      <c r="H61" s="156"/>
      <c r="I61" s="156"/>
      <c r="J61" s="156"/>
      <c r="K61" s="156"/>
      <c r="L61" s="3"/>
      <c r="M61" s="3"/>
      <c r="N61" s="3"/>
    </row>
    <row r="62" spans="1:14" ht="3.75" customHeight="1"/>
    <row r="63" spans="1:14" ht="15" customHeight="1">
      <c r="A63" s="161" t="s">
        <v>0</v>
      </c>
      <c r="B63" s="160" t="s">
        <v>9</v>
      </c>
      <c r="C63" s="174" t="s">
        <v>3</v>
      </c>
      <c r="D63" s="175" t="s">
        <v>4</v>
      </c>
      <c r="E63" s="160" t="s">
        <v>14</v>
      </c>
      <c r="F63" s="160" t="s">
        <v>15</v>
      </c>
      <c r="G63" s="160" t="s">
        <v>1257</v>
      </c>
      <c r="H63" s="162" t="s">
        <v>1258</v>
      </c>
      <c r="I63" s="160" t="s">
        <v>10</v>
      </c>
      <c r="J63" s="164" t="s">
        <v>6</v>
      </c>
      <c r="K63" s="164"/>
      <c r="L63" s="165" t="s">
        <v>11</v>
      </c>
      <c r="M63" s="166"/>
      <c r="N63" s="167"/>
    </row>
    <row r="64" spans="1:14" ht="27" customHeight="1">
      <c r="A64" s="161"/>
      <c r="B64" s="161"/>
      <c r="C64" s="174"/>
      <c r="D64" s="175"/>
      <c r="E64" s="161"/>
      <c r="F64" s="161"/>
      <c r="G64" s="161"/>
      <c r="H64" s="163"/>
      <c r="I64" s="161"/>
      <c r="J64" s="7" t="s">
        <v>12</v>
      </c>
      <c r="K64" s="7" t="s">
        <v>13</v>
      </c>
      <c r="L64" s="168"/>
      <c r="M64" s="169"/>
      <c r="N64" s="170"/>
    </row>
    <row r="65" spans="1:14" ht="20.100000000000001" customHeight="1">
      <c r="A65" s="8">
        <v>1</v>
      </c>
      <c r="B65" s="16">
        <v>25207208989</v>
      </c>
      <c r="C65" s="147" t="s">
        <v>1329</v>
      </c>
      <c r="D65" s="148" t="s">
        <v>1326</v>
      </c>
      <c r="E65" s="17" t="s">
        <v>1317</v>
      </c>
      <c r="F65" s="17" t="s">
        <v>1317</v>
      </c>
      <c r="G65" s="9"/>
      <c r="H65" s="10"/>
      <c r="I65" s="10"/>
      <c r="J65" s="10"/>
      <c r="K65" s="10"/>
      <c r="L65" s="171">
        <v>0</v>
      </c>
      <c r="M65" s="172"/>
      <c r="N65" s="173"/>
    </row>
    <row r="66" spans="1:14" ht="20.100000000000001" customHeight="1">
      <c r="A66" s="8">
        <v>2</v>
      </c>
      <c r="B66" s="16">
        <v>25207116193</v>
      </c>
      <c r="C66" s="147" t="s">
        <v>1330</v>
      </c>
      <c r="D66" s="148" t="s">
        <v>1326</v>
      </c>
      <c r="E66" s="17" t="s">
        <v>1308</v>
      </c>
      <c r="F66" s="17" t="s">
        <v>1308</v>
      </c>
      <c r="G66" s="9"/>
      <c r="H66" s="10"/>
      <c r="I66" s="10"/>
      <c r="J66" s="10"/>
      <c r="K66" s="10"/>
      <c r="L66" s="157">
        <v>0</v>
      </c>
      <c r="M66" s="158"/>
      <c r="N66" s="159"/>
    </row>
    <row r="67" spans="1:14" ht="20.100000000000001" customHeight="1">
      <c r="A67" s="8">
        <v>3</v>
      </c>
      <c r="B67" s="16">
        <v>26216136123</v>
      </c>
      <c r="C67" s="147" t="s">
        <v>1331</v>
      </c>
      <c r="D67" s="148" t="s">
        <v>1332</v>
      </c>
      <c r="E67" s="17" t="s">
        <v>1333</v>
      </c>
      <c r="F67" s="17" t="s">
        <v>1333</v>
      </c>
      <c r="G67" s="9"/>
      <c r="H67" s="10"/>
      <c r="I67" s="10"/>
      <c r="J67" s="10"/>
      <c r="K67" s="10"/>
      <c r="L67" s="157">
        <v>0</v>
      </c>
      <c r="M67" s="158"/>
      <c r="N67" s="159"/>
    </row>
    <row r="68" spans="1:14" ht="20.100000000000001" customHeight="1">
      <c r="A68" s="8">
        <v>4</v>
      </c>
      <c r="B68" s="16">
        <v>26217226957</v>
      </c>
      <c r="C68" s="147" t="s">
        <v>1334</v>
      </c>
      <c r="D68" s="148" t="s">
        <v>1335</v>
      </c>
      <c r="E68" s="17" t="s">
        <v>1336</v>
      </c>
      <c r="F68" s="17" t="s">
        <v>1336</v>
      </c>
      <c r="G68" s="9"/>
      <c r="H68" s="10"/>
      <c r="I68" s="10"/>
      <c r="J68" s="10"/>
      <c r="K68" s="10"/>
      <c r="L68" s="157">
        <v>0</v>
      </c>
      <c r="M68" s="158"/>
      <c r="N68" s="159"/>
    </row>
    <row r="69" spans="1:14" ht="20.100000000000001" customHeight="1">
      <c r="A69" s="8">
        <v>5</v>
      </c>
      <c r="B69" s="16">
        <v>26212132867</v>
      </c>
      <c r="C69" s="147" t="s">
        <v>1337</v>
      </c>
      <c r="D69" s="148" t="s">
        <v>1335</v>
      </c>
      <c r="E69" s="17" t="s">
        <v>1338</v>
      </c>
      <c r="F69" s="17" t="s">
        <v>1338</v>
      </c>
      <c r="G69" s="9"/>
      <c r="H69" s="10"/>
      <c r="I69" s="10"/>
      <c r="J69" s="10"/>
      <c r="K69" s="10"/>
      <c r="L69" s="157">
        <v>0</v>
      </c>
      <c r="M69" s="158"/>
      <c r="N69" s="159"/>
    </row>
    <row r="70" spans="1:14" ht="20.100000000000001" customHeight="1">
      <c r="A70" s="8">
        <v>6</v>
      </c>
      <c r="B70" s="16">
        <v>24216407824</v>
      </c>
      <c r="C70" s="147" t="s">
        <v>1339</v>
      </c>
      <c r="D70" s="148" t="s">
        <v>1335</v>
      </c>
      <c r="E70" s="17" t="s">
        <v>1340</v>
      </c>
      <c r="F70" s="17" t="s">
        <v>1340</v>
      </c>
      <c r="G70" s="9"/>
      <c r="H70" s="10"/>
      <c r="I70" s="10"/>
      <c r="J70" s="10"/>
      <c r="K70" s="10"/>
      <c r="L70" s="157">
        <v>0</v>
      </c>
      <c r="M70" s="158"/>
      <c r="N70" s="159"/>
    </row>
    <row r="71" spans="1:14" ht="20.100000000000001" customHeight="1">
      <c r="A71" s="8">
        <v>7</v>
      </c>
      <c r="B71" s="16">
        <v>24216105982</v>
      </c>
      <c r="C71" s="147" t="s">
        <v>1341</v>
      </c>
      <c r="D71" s="148" t="s">
        <v>1335</v>
      </c>
      <c r="E71" s="17" t="s">
        <v>1342</v>
      </c>
      <c r="F71" s="17" t="s">
        <v>1342</v>
      </c>
      <c r="G71" s="9"/>
      <c r="H71" s="10"/>
      <c r="I71" s="10"/>
      <c r="J71" s="10"/>
      <c r="K71" s="10"/>
      <c r="L71" s="157">
        <v>0</v>
      </c>
      <c r="M71" s="158"/>
      <c r="N71" s="159"/>
    </row>
    <row r="72" spans="1:14" ht="20.100000000000001" customHeight="1">
      <c r="A72" s="8">
        <v>8</v>
      </c>
      <c r="B72" s="16">
        <v>24212208457</v>
      </c>
      <c r="C72" s="147" t="s">
        <v>1343</v>
      </c>
      <c r="D72" s="148" t="s">
        <v>1335</v>
      </c>
      <c r="E72" s="17" t="s">
        <v>1344</v>
      </c>
      <c r="F72" s="17" t="s">
        <v>1344</v>
      </c>
      <c r="G72" s="9"/>
      <c r="H72" s="10"/>
      <c r="I72" s="10"/>
      <c r="J72" s="10"/>
      <c r="K72" s="10"/>
      <c r="L72" s="157">
        <v>0</v>
      </c>
      <c r="M72" s="158"/>
      <c r="N72" s="159"/>
    </row>
    <row r="73" spans="1:14" ht="20.100000000000001" customHeight="1">
      <c r="A73" s="8">
        <v>9</v>
      </c>
      <c r="B73" s="16">
        <v>25216100933</v>
      </c>
      <c r="C73" s="147" t="s">
        <v>1345</v>
      </c>
      <c r="D73" s="148" t="s">
        <v>1346</v>
      </c>
      <c r="E73" s="17" t="s">
        <v>1268</v>
      </c>
      <c r="F73" s="17" t="s">
        <v>1268</v>
      </c>
      <c r="G73" s="9"/>
      <c r="H73" s="10"/>
      <c r="I73" s="10"/>
      <c r="J73" s="10"/>
      <c r="K73" s="10"/>
      <c r="L73" s="157">
        <v>0</v>
      </c>
      <c r="M73" s="158"/>
      <c r="N73" s="159"/>
    </row>
    <row r="74" spans="1:14" ht="20.100000000000001" customHeight="1">
      <c r="A74" s="8">
        <v>10</v>
      </c>
      <c r="B74" s="16">
        <v>26207134665</v>
      </c>
      <c r="C74" s="147" t="s">
        <v>1347</v>
      </c>
      <c r="D74" s="148" t="s">
        <v>1348</v>
      </c>
      <c r="E74" s="17" t="s">
        <v>1276</v>
      </c>
      <c r="F74" s="17" t="s">
        <v>1276</v>
      </c>
      <c r="G74" s="9"/>
      <c r="H74" s="10"/>
      <c r="I74" s="10"/>
      <c r="J74" s="10"/>
      <c r="K74" s="10"/>
      <c r="L74" s="157">
        <v>0</v>
      </c>
      <c r="M74" s="158"/>
      <c r="N74" s="159"/>
    </row>
    <row r="75" spans="1:14" ht="20.100000000000001" customHeight="1">
      <c r="A75" s="8">
        <v>11</v>
      </c>
      <c r="B75" s="16">
        <v>26217236372</v>
      </c>
      <c r="C75" s="147" t="s">
        <v>1323</v>
      </c>
      <c r="D75" s="148" t="s">
        <v>1349</v>
      </c>
      <c r="E75" s="17" t="s">
        <v>1336</v>
      </c>
      <c r="F75" s="17" t="s">
        <v>1336</v>
      </c>
      <c r="G75" s="9"/>
      <c r="H75" s="10"/>
      <c r="I75" s="10"/>
      <c r="J75" s="10"/>
      <c r="K75" s="10"/>
      <c r="L75" s="157">
        <v>0</v>
      </c>
      <c r="M75" s="158"/>
      <c r="N75" s="159"/>
    </row>
    <row r="76" spans="1:14" ht="20.100000000000001" customHeight="1">
      <c r="A76" s="8">
        <v>12</v>
      </c>
      <c r="B76" s="16">
        <v>26213335019</v>
      </c>
      <c r="C76" s="147" t="s">
        <v>1350</v>
      </c>
      <c r="D76" s="148" t="s">
        <v>1349</v>
      </c>
      <c r="E76" s="17" t="s">
        <v>1351</v>
      </c>
      <c r="F76" s="17" t="s">
        <v>1351</v>
      </c>
      <c r="G76" s="9"/>
      <c r="H76" s="10"/>
      <c r="I76" s="10"/>
      <c r="J76" s="10"/>
      <c r="K76" s="10"/>
      <c r="L76" s="157">
        <v>0</v>
      </c>
      <c r="M76" s="158"/>
      <c r="N76" s="159"/>
    </row>
    <row r="77" spans="1:14" ht="20.100000000000001" customHeight="1">
      <c r="A77" s="8">
        <v>13</v>
      </c>
      <c r="B77" s="16">
        <v>26212123965</v>
      </c>
      <c r="C77" s="147" t="s">
        <v>1352</v>
      </c>
      <c r="D77" s="148" t="s">
        <v>1349</v>
      </c>
      <c r="E77" s="17" t="s">
        <v>1276</v>
      </c>
      <c r="F77" s="17" t="s">
        <v>1276</v>
      </c>
      <c r="G77" s="9"/>
      <c r="H77" s="10"/>
      <c r="I77" s="10"/>
      <c r="J77" s="10"/>
      <c r="K77" s="10"/>
      <c r="L77" s="157">
        <v>0</v>
      </c>
      <c r="M77" s="158"/>
      <c r="N77" s="159"/>
    </row>
    <row r="78" spans="1:14" ht="20.100000000000001" customHeight="1">
      <c r="A78" s="8">
        <v>14</v>
      </c>
      <c r="B78" s="16">
        <v>25217117407</v>
      </c>
      <c r="C78" s="147" t="s">
        <v>1353</v>
      </c>
      <c r="D78" s="148" t="s">
        <v>1349</v>
      </c>
      <c r="E78" s="17" t="s">
        <v>1308</v>
      </c>
      <c r="F78" s="17" t="s">
        <v>1308</v>
      </c>
      <c r="G78" s="9"/>
      <c r="H78" s="10"/>
      <c r="I78" s="10"/>
      <c r="J78" s="10"/>
      <c r="K78" s="10"/>
      <c r="L78" s="157">
        <v>0</v>
      </c>
      <c r="M78" s="158"/>
      <c r="N78" s="159"/>
    </row>
    <row r="79" spans="1:14" ht="20.100000000000001" customHeight="1">
      <c r="A79" s="8">
        <v>15</v>
      </c>
      <c r="B79" s="16">
        <v>24217206130</v>
      </c>
      <c r="C79" s="147" t="s">
        <v>1354</v>
      </c>
      <c r="D79" s="148" t="s">
        <v>1349</v>
      </c>
      <c r="E79" s="17" t="s">
        <v>1263</v>
      </c>
      <c r="F79" s="17" t="s">
        <v>1263</v>
      </c>
      <c r="G79" s="9"/>
      <c r="H79" s="10"/>
      <c r="I79" s="10"/>
      <c r="J79" s="10"/>
      <c r="K79" s="10"/>
      <c r="L79" s="157">
        <v>0</v>
      </c>
      <c r="M79" s="158"/>
      <c r="N79" s="159"/>
    </row>
    <row r="80" spans="1:14" ht="20.100000000000001" customHeight="1">
      <c r="A80" s="8">
        <v>16</v>
      </c>
      <c r="B80" s="16">
        <v>26211335923</v>
      </c>
      <c r="C80" s="147" t="s">
        <v>1355</v>
      </c>
      <c r="D80" s="148" t="s">
        <v>1356</v>
      </c>
      <c r="E80" s="17" t="s">
        <v>1263</v>
      </c>
      <c r="F80" s="17" t="s">
        <v>1263</v>
      </c>
      <c r="G80" s="9"/>
      <c r="H80" s="10"/>
      <c r="I80" s="10"/>
      <c r="J80" s="10"/>
      <c r="K80" s="10"/>
      <c r="L80" s="157">
        <v>0</v>
      </c>
      <c r="M80" s="158"/>
      <c r="N80" s="159"/>
    </row>
    <row r="81" spans="1:14" ht="20.100000000000001" customHeight="1">
      <c r="A81" s="8">
        <v>17</v>
      </c>
      <c r="B81" s="16">
        <v>25205203739</v>
      </c>
      <c r="C81" s="147" t="s">
        <v>1357</v>
      </c>
      <c r="D81" s="148" t="s">
        <v>1358</v>
      </c>
      <c r="E81" s="17" t="s">
        <v>1305</v>
      </c>
      <c r="F81" s="17" t="s">
        <v>1305</v>
      </c>
      <c r="G81" s="9"/>
      <c r="H81" s="10"/>
      <c r="I81" s="10"/>
      <c r="J81" s="10"/>
      <c r="K81" s="10"/>
      <c r="L81" s="157">
        <v>0</v>
      </c>
      <c r="M81" s="158"/>
      <c r="N81" s="159"/>
    </row>
    <row r="82" spans="1:14" ht="20.100000000000001" customHeight="1">
      <c r="A82" s="8">
        <v>18</v>
      </c>
      <c r="B82" s="16">
        <v>26212123408</v>
      </c>
      <c r="C82" s="147" t="s">
        <v>1359</v>
      </c>
      <c r="D82" s="148" t="s">
        <v>1360</v>
      </c>
      <c r="E82" s="17" t="s">
        <v>1278</v>
      </c>
      <c r="F82" s="17" t="s">
        <v>1278</v>
      </c>
      <c r="G82" s="9"/>
      <c r="H82" s="10"/>
      <c r="I82" s="10"/>
      <c r="J82" s="10"/>
      <c r="K82" s="10"/>
      <c r="L82" s="157">
        <v>0</v>
      </c>
      <c r="M82" s="158"/>
      <c r="N82" s="159"/>
    </row>
    <row r="83" spans="1:14" ht="20.100000000000001" customHeight="1">
      <c r="A83" s="8">
        <v>19</v>
      </c>
      <c r="B83" s="16">
        <v>26217241786</v>
      </c>
      <c r="C83" s="147" t="s">
        <v>1361</v>
      </c>
      <c r="D83" s="148" t="s">
        <v>1362</v>
      </c>
      <c r="E83" s="17" t="s">
        <v>1336</v>
      </c>
      <c r="F83" s="17" t="s">
        <v>1336</v>
      </c>
      <c r="G83" s="9"/>
      <c r="H83" s="10"/>
      <c r="I83" s="10"/>
      <c r="J83" s="10"/>
      <c r="K83" s="10"/>
      <c r="L83" s="157">
        <v>0</v>
      </c>
      <c r="M83" s="158"/>
      <c r="N83" s="159"/>
    </row>
    <row r="84" spans="1:14" ht="20.100000000000001" customHeight="1">
      <c r="A84" s="8">
        <v>20</v>
      </c>
      <c r="B84" s="16">
        <v>26212533599</v>
      </c>
      <c r="C84" s="147" t="s">
        <v>1363</v>
      </c>
      <c r="D84" s="148" t="s">
        <v>1362</v>
      </c>
      <c r="E84" s="17" t="s">
        <v>1364</v>
      </c>
      <c r="F84" s="17" t="s">
        <v>1364</v>
      </c>
      <c r="G84" s="9"/>
      <c r="H84" s="10"/>
      <c r="I84" s="10"/>
      <c r="J84" s="10"/>
      <c r="K84" s="10"/>
      <c r="L84" s="157">
        <v>0</v>
      </c>
      <c r="M84" s="158"/>
      <c r="N84" s="159"/>
    </row>
    <row r="85" spans="1:14" ht="20.100000000000001" customHeight="1">
      <c r="A85" s="8">
        <v>21</v>
      </c>
      <c r="B85" s="16">
        <v>25213108648</v>
      </c>
      <c r="C85" s="147" t="s">
        <v>1365</v>
      </c>
      <c r="D85" s="148" t="s">
        <v>1362</v>
      </c>
      <c r="E85" s="17" t="s">
        <v>1301</v>
      </c>
      <c r="F85" s="17" t="s">
        <v>1301</v>
      </c>
      <c r="G85" s="9"/>
      <c r="H85" s="10"/>
      <c r="I85" s="10"/>
      <c r="J85" s="10"/>
      <c r="K85" s="10"/>
      <c r="L85" s="157">
        <v>0</v>
      </c>
      <c r="M85" s="158"/>
      <c r="N85" s="159"/>
    </row>
    <row r="86" spans="1:14" ht="20.100000000000001" customHeight="1">
      <c r="A86" s="8">
        <v>22</v>
      </c>
      <c r="B86" s="16">
        <v>2020713051</v>
      </c>
      <c r="C86" s="147" t="s">
        <v>1366</v>
      </c>
      <c r="D86" s="148" t="s">
        <v>1362</v>
      </c>
      <c r="E86" s="17" t="s">
        <v>1367</v>
      </c>
      <c r="F86" s="17" t="s">
        <v>1367</v>
      </c>
      <c r="G86" s="9"/>
      <c r="H86" s="10"/>
      <c r="I86" s="10"/>
      <c r="J86" s="10"/>
      <c r="K86" s="10"/>
      <c r="L86" s="157">
        <v>0</v>
      </c>
      <c r="M86" s="158"/>
      <c r="N86" s="159"/>
    </row>
    <row r="87" spans="1:14" ht="20.100000000000001" customHeight="1">
      <c r="A87" s="8">
        <v>23</v>
      </c>
      <c r="B87" s="16">
        <v>26207126523</v>
      </c>
      <c r="C87" s="147" t="s">
        <v>1368</v>
      </c>
      <c r="D87" s="148" t="s">
        <v>1369</v>
      </c>
      <c r="E87" s="17" t="s">
        <v>1276</v>
      </c>
      <c r="F87" s="17" t="s">
        <v>1276</v>
      </c>
      <c r="G87" s="9"/>
      <c r="H87" s="10"/>
      <c r="I87" s="10"/>
      <c r="J87" s="10"/>
      <c r="K87" s="10"/>
      <c r="L87" s="157">
        <v>0</v>
      </c>
      <c r="M87" s="158"/>
      <c r="N87" s="159"/>
    </row>
    <row r="88" spans="1:14" ht="20.100000000000001" customHeight="1">
      <c r="A88" s="8">
        <v>24</v>
      </c>
      <c r="B88" s="16">
        <v>26207120748</v>
      </c>
      <c r="C88" s="147" t="s">
        <v>1370</v>
      </c>
      <c r="D88" s="148" t="s">
        <v>1369</v>
      </c>
      <c r="E88" s="17" t="s">
        <v>1371</v>
      </c>
      <c r="F88" s="17" t="s">
        <v>1371</v>
      </c>
      <c r="G88" s="9"/>
      <c r="H88" s="10"/>
      <c r="I88" s="10"/>
      <c r="J88" s="10"/>
      <c r="K88" s="10"/>
      <c r="L88" s="157">
        <v>0</v>
      </c>
      <c r="M88" s="158"/>
      <c r="N88" s="159"/>
    </row>
    <row r="89" spans="1:14" ht="20.100000000000001" customHeight="1">
      <c r="A89" s="8">
        <v>25</v>
      </c>
      <c r="B89" s="16">
        <v>26202720110</v>
      </c>
      <c r="C89" s="147" t="s">
        <v>1372</v>
      </c>
      <c r="D89" s="148" t="s">
        <v>1369</v>
      </c>
      <c r="E89" s="17" t="s">
        <v>1373</v>
      </c>
      <c r="F89" s="17" t="s">
        <v>1373</v>
      </c>
      <c r="G89" s="9"/>
      <c r="H89" s="10"/>
      <c r="I89" s="10"/>
      <c r="J89" s="10"/>
      <c r="K89" s="10"/>
      <c r="L89" s="157">
        <v>0</v>
      </c>
      <c r="M89" s="158"/>
      <c r="N89" s="159"/>
    </row>
    <row r="90" spans="1:14" ht="20.100000000000001" customHeight="1">
      <c r="A90" s="8">
        <v>26</v>
      </c>
      <c r="B90" s="16">
        <v>26202342024</v>
      </c>
      <c r="C90" s="147" t="s">
        <v>1374</v>
      </c>
      <c r="D90" s="148" t="s">
        <v>1369</v>
      </c>
      <c r="E90" s="17" t="s">
        <v>1338</v>
      </c>
      <c r="F90" s="17" t="s">
        <v>1338</v>
      </c>
      <c r="G90" s="9"/>
      <c r="H90" s="10"/>
      <c r="I90" s="10"/>
      <c r="J90" s="10"/>
      <c r="K90" s="10"/>
      <c r="L90" s="157">
        <v>0</v>
      </c>
      <c r="M90" s="158"/>
      <c r="N90" s="159"/>
    </row>
    <row r="91" spans="1:14" ht="20.100000000000001" customHeight="1">
      <c r="A91" s="8">
        <v>27</v>
      </c>
      <c r="B91" s="16">
        <v>26202235934</v>
      </c>
      <c r="C91" s="147" t="s">
        <v>1375</v>
      </c>
      <c r="D91" s="148" t="s">
        <v>1369</v>
      </c>
      <c r="E91" s="17" t="s">
        <v>1278</v>
      </c>
      <c r="F91" s="17" t="s">
        <v>1278</v>
      </c>
      <c r="G91" s="9"/>
      <c r="H91" s="10"/>
      <c r="I91" s="10"/>
      <c r="J91" s="10"/>
      <c r="K91" s="10"/>
      <c r="L91" s="157">
        <v>0</v>
      </c>
      <c r="M91" s="158"/>
      <c r="N91" s="159"/>
    </row>
    <row r="92" spans="1:14" ht="20.100000000000001" customHeight="1">
      <c r="A92" s="8">
        <v>28</v>
      </c>
      <c r="B92" s="16">
        <v>26211332036</v>
      </c>
      <c r="C92" s="147" t="s">
        <v>1376</v>
      </c>
      <c r="D92" s="148" t="s">
        <v>1377</v>
      </c>
      <c r="E92" s="17" t="s">
        <v>1263</v>
      </c>
      <c r="F92" s="17" t="s">
        <v>1263</v>
      </c>
      <c r="G92" s="9"/>
      <c r="H92" s="10"/>
      <c r="I92" s="10"/>
      <c r="J92" s="10"/>
      <c r="K92" s="10"/>
      <c r="L92" s="157">
        <v>0</v>
      </c>
      <c r="M92" s="158"/>
      <c r="N92" s="159"/>
    </row>
    <row r="93" spans="1:14" ht="20.100000000000001" customHeight="1">
      <c r="A93" s="8">
        <v>29</v>
      </c>
      <c r="B93" s="16">
        <v>26203328955</v>
      </c>
      <c r="C93" s="147" t="s">
        <v>1378</v>
      </c>
      <c r="D93" s="148" t="s">
        <v>1377</v>
      </c>
      <c r="E93" s="17" t="s">
        <v>1286</v>
      </c>
      <c r="F93" s="17" t="s">
        <v>1286</v>
      </c>
      <c r="G93" s="9"/>
      <c r="H93" s="10"/>
      <c r="I93" s="10"/>
      <c r="J93" s="10"/>
      <c r="K93" s="10"/>
      <c r="L93" s="157">
        <v>0</v>
      </c>
      <c r="M93" s="158"/>
      <c r="N93" s="159"/>
    </row>
    <row r="94" spans="1:14" ht="20.100000000000001" customHeight="1">
      <c r="A94" s="11">
        <v>30</v>
      </c>
      <c r="B94" s="16">
        <v>26203200611</v>
      </c>
      <c r="C94" s="147" t="s">
        <v>1379</v>
      </c>
      <c r="D94" s="148" t="s">
        <v>1377</v>
      </c>
      <c r="E94" s="17" t="s">
        <v>1380</v>
      </c>
      <c r="F94" s="17" t="s">
        <v>1380</v>
      </c>
      <c r="G94" s="12"/>
      <c r="H94" s="13"/>
      <c r="I94" s="13"/>
      <c r="J94" s="13"/>
      <c r="K94" s="13"/>
      <c r="L94" s="176">
        <v>0</v>
      </c>
      <c r="M94" s="177"/>
      <c r="N94" s="178"/>
    </row>
    <row r="95" spans="1:14" ht="12" customHeight="1">
      <c r="M95" s="146" t="s">
        <v>2311</v>
      </c>
      <c r="N95" s="14" t="s">
        <v>2305</v>
      </c>
    </row>
    <row r="96" spans="1:14" s="1" customFormat="1" ht="14.25" customHeight="1">
      <c r="B96" s="153" t="s">
        <v>7</v>
      </c>
      <c r="C96" s="153"/>
      <c r="D96" s="154" t="s">
        <v>1256</v>
      </c>
      <c r="E96" s="154"/>
      <c r="F96" s="154"/>
      <c r="G96" s="154"/>
      <c r="H96" s="154"/>
      <c r="I96" s="154"/>
      <c r="J96" s="154"/>
      <c r="K96" s="154"/>
      <c r="L96" s="111" t="s">
        <v>2269</v>
      </c>
    </row>
    <row r="97" spans="1:14" s="1" customFormat="1">
      <c r="B97" s="153" t="s">
        <v>8</v>
      </c>
      <c r="C97" s="153"/>
      <c r="D97" s="2" t="s">
        <v>2308</v>
      </c>
      <c r="E97" s="154" t="s">
        <v>1260</v>
      </c>
      <c r="F97" s="154"/>
      <c r="G97" s="154"/>
      <c r="H97" s="154"/>
      <c r="I97" s="154"/>
      <c r="J97" s="154"/>
      <c r="K97" s="154"/>
      <c r="L97" s="3"/>
      <c r="M97" s="4"/>
      <c r="N97" s="4"/>
    </row>
    <row r="98" spans="1:14" s="5" customFormat="1" ht="18.75" customHeight="1">
      <c r="B98" s="6" t="s">
        <v>2312</v>
      </c>
      <c r="C98" s="155"/>
      <c r="D98" s="155"/>
      <c r="E98" s="155"/>
      <c r="F98" s="155"/>
      <c r="G98" s="155"/>
      <c r="H98" s="155"/>
      <c r="I98" s="155"/>
      <c r="J98" s="155"/>
      <c r="K98" s="155"/>
      <c r="L98" s="3"/>
      <c r="M98" s="3"/>
      <c r="N98" s="3"/>
    </row>
    <row r="99" spans="1:14" s="5" customFormat="1" ht="18.75" customHeight="1">
      <c r="A99" s="156" t="s">
        <v>2310</v>
      </c>
      <c r="B99" s="156"/>
      <c r="C99" s="156"/>
      <c r="D99" s="156"/>
      <c r="E99" s="156"/>
      <c r="F99" s="156"/>
      <c r="G99" s="156"/>
      <c r="H99" s="156"/>
      <c r="I99" s="156"/>
      <c r="J99" s="156"/>
      <c r="K99" s="156"/>
      <c r="L99" s="3"/>
      <c r="M99" s="3"/>
      <c r="N99" s="3"/>
    </row>
    <row r="100" spans="1:14" ht="3.75" customHeight="1"/>
    <row r="101" spans="1:14" ht="15" customHeight="1">
      <c r="A101" s="161" t="s">
        <v>0</v>
      </c>
      <c r="B101" s="160" t="s">
        <v>9</v>
      </c>
      <c r="C101" s="174" t="s">
        <v>3</v>
      </c>
      <c r="D101" s="175" t="s">
        <v>4</v>
      </c>
      <c r="E101" s="160" t="s">
        <v>14</v>
      </c>
      <c r="F101" s="160" t="s">
        <v>15</v>
      </c>
      <c r="G101" s="160" t="s">
        <v>1257</v>
      </c>
      <c r="H101" s="162" t="s">
        <v>1258</v>
      </c>
      <c r="I101" s="160" t="s">
        <v>10</v>
      </c>
      <c r="J101" s="164" t="s">
        <v>6</v>
      </c>
      <c r="K101" s="164"/>
      <c r="L101" s="165" t="s">
        <v>11</v>
      </c>
      <c r="M101" s="166"/>
      <c r="N101" s="167"/>
    </row>
    <row r="102" spans="1:14" ht="27" customHeight="1">
      <c r="A102" s="161"/>
      <c r="B102" s="161"/>
      <c r="C102" s="174"/>
      <c r="D102" s="175"/>
      <c r="E102" s="161"/>
      <c r="F102" s="161"/>
      <c r="G102" s="161"/>
      <c r="H102" s="163"/>
      <c r="I102" s="161"/>
      <c r="J102" s="7" t="s">
        <v>12</v>
      </c>
      <c r="K102" s="7" t="s">
        <v>13</v>
      </c>
      <c r="L102" s="168"/>
      <c r="M102" s="169"/>
      <c r="N102" s="170"/>
    </row>
    <row r="103" spans="1:14" ht="20.100000000000001" customHeight="1">
      <c r="A103" s="8">
        <v>1</v>
      </c>
      <c r="B103" s="16">
        <v>26202135774</v>
      </c>
      <c r="C103" s="147" t="s">
        <v>1381</v>
      </c>
      <c r="D103" s="148" t="s">
        <v>1377</v>
      </c>
      <c r="E103" s="17" t="s">
        <v>1266</v>
      </c>
      <c r="F103" s="17" t="s">
        <v>1266</v>
      </c>
      <c r="G103" s="9"/>
      <c r="H103" s="10"/>
      <c r="I103" s="10"/>
      <c r="J103" s="10"/>
      <c r="K103" s="10"/>
      <c r="L103" s="171">
        <v>0</v>
      </c>
      <c r="M103" s="172"/>
      <c r="N103" s="173"/>
    </row>
    <row r="104" spans="1:14" ht="20.100000000000001" customHeight="1">
      <c r="A104" s="8">
        <v>2</v>
      </c>
      <c r="B104" s="16">
        <v>25207105041</v>
      </c>
      <c r="C104" s="147" t="s">
        <v>1382</v>
      </c>
      <c r="D104" s="148" t="s">
        <v>1377</v>
      </c>
      <c r="E104" s="17" t="s">
        <v>1308</v>
      </c>
      <c r="F104" s="17" t="s">
        <v>1308</v>
      </c>
      <c r="G104" s="9"/>
      <c r="H104" s="10"/>
      <c r="I104" s="10"/>
      <c r="J104" s="10"/>
      <c r="K104" s="10"/>
      <c r="L104" s="157">
        <v>0</v>
      </c>
      <c r="M104" s="158"/>
      <c r="N104" s="159"/>
    </row>
    <row r="105" spans="1:14" ht="20.100000000000001" customHeight="1">
      <c r="A105" s="8">
        <v>3</v>
      </c>
      <c r="B105" s="16">
        <v>2320716319</v>
      </c>
      <c r="C105" s="147" t="s">
        <v>1383</v>
      </c>
      <c r="D105" s="148" t="s">
        <v>1377</v>
      </c>
      <c r="E105" s="17" t="s">
        <v>1384</v>
      </c>
      <c r="F105" s="17" t="s">
        <v>1384</v>
      </c>
      <c r="G105" s="9"/>
      <c r="H105" s="10"/>
      <c r="I105" s="10"/>
      <c r="J105" s="10"/>
      <c r="K105" s="10"/>
      <c r="L105" s="157">
        <v>0</v>
      </c>
      <c r="M105" s="158"/>
      <c r="N105" s="159"/>
    </row>
    <row r="106" spans="1:14" ht="20.100000000000001" customHeight="1">
      <c r="A106" s="8">
        <v>4</v>
      </c>
      <c r="B106" s="16">
        <v>26216126564</v>
      </c>
      <c r="C106" s="147" t="s">
        <v>1385</v>
      </c>
      <c r="D106" s="148" t="s">
        <v>1386</v>
      </c>
      <c r="E106" s="17" t="s">
        <v>1333</v>
      </c>
      <c r="F106" s="17" t="s">
        <v>1333</v>
      </c>
      <c r="G106" s="9"/>
      <c r="H106" s="10"/>
      <c r="I106" s="10"/>
      <c r="J106" s="10"/>
      <c r="K106" s="10"/>
      <c r="L106" s="157">
        <v>0</v>
      </c>
      <c r="M106" s="158"/>
      <c r="N106" s="159"/>
    </row>
    <row r="107" spans="1:14" ht="20.100000000000001" customHeight="1">
      <c r="A107" s="8">
        <v>5</v>
      </c>
      <c r="B107" s="16">
        <v>26211329871</v>
      </c>
      <c r="C107" s="147" t="s">
        <v>1387</v>
      </c>
      <c r="D107" s="148" t="s">
        <v>1386</v>
      </c>
      <c r="E107" s="17" t="s">
        <v>1263</v>
      </c>
      <c r="F107" s="17" t="s">
        <v>1263</v>
      </c>
      <c r="G107" s="9"/>
      <c r="H107" s="10"/>
      <c r="I107" s="10"/>
      <c r="J107" s="10"/>
      <c r="K107" s="10"/>
      <c r="L107" s="157">
        <v>0</v>
      </c>
      <c r="M107" s="158"/>
      <c r="N107" s="159"/>
    </row>
    <row r="108" spans="1:14" ht="20.100000000000001" customHeight="1">
      <c r="A108" s="8">
        <v>6</v>
      </c>
      <c r="B108" s="16">
        <v>26203136660</v>
      </c>
      <c r="C108" s="147" t="s">
        <v>1388</v>
      </c>
      <c r="D108" s="148" t="s">
        <v>1389</v>
      </c>
      <c r="E108" s="17" t="s">
        <v>1390</v>
      </c>
      <c r="F108" s="17" t="s">
        <v>1390</v>
      </c>
      <c r="G108" s="9"/>
      <c r="H108" s="10"/>
      <c r="I108" s="10"/>
      <c r="J108" s="10"/>
      <c r="K108" s="10"/>
      <c r="L108" s="157">
        <v>0</v>
      </c>
      <c r="M108" s="158"/>
      <c r="N108" s="159"/>
    </row>
    <row r="109" spans="1:14" ht="20.100000000000001" customHeight="1">
      <c r="A109" s="8">
        <v>7</v>
      </c>
      <c r="B109" s="16">
        <v>25211704108</v>
      </c>
      <c r="C109" s="147" t="s">
        <v>1391</v>
      </c>
      <c r="D109" s="148" t="s">
        <v>1389</v>
      </c>
      <c r="E109" s="17" t="s">
        <v>1392</v>
      </c>
      <c r="F109" s="17" t="s">
        <v>1392</v>
      </c>
      <c r="G109" s="9"/>
      <c r="H109" s="10"/>
      <c r="I109" s="10"/>
      <c r="J109" s="10"/>
      <c r="K109" s="10"/>
      <c r="L109" s="157">
        <v>0</v>
      </c>
      <c r="M109" s="158"/>
      <c r="N109" s="159"/>
    </row>
    <row r="110" spans="1:14" ht="20.100000000000001" customHeight="1">
      <c r="A110" s="8">
        <v>8</v>
      </c>
      <c r="B110" s="16">
        <v>26212228992</v>
      </c>
      <c r="C110" s="147" t="s">
        <v>1393</v>
      </c>
      <c r="D110" s="148" t="s">
        <v>1394</v>
      </c>
      <c r="E110" s="17" t="s">
        <v>1286</v>
      </c>
      <c r="F110" s="17" t="s">
        <v>1286</v>
      </c>
      <c r="G110" s="9"/>
      <c r="H110" s="10"/>
      <c r="I110" s="10"/>
      <c r="J110" s="10"/>
      <c r="K110" s="10"/>
      <c r="L110" s="157">
        <v>0</v>
      </c>
      <c r="M110" s="158"/>
      <c r="N110" s="159"/>
    </row>
    <row r="111" spans="1:14" ht="20.100000000000001" customHeight="1">
      <c r="A111" s="8">
        <v>9</v>
      </c>
      <c r="B111" s="16">
        <v>25216116564</v>
      </c>
      <c r="C111" s="147" t="s">
        <v>1395</v>
      </c>
      <c r="D111" s="148" t="s">
        <v>1394</v>
      </c>
      <c r="E111" s="17" t="s">
        <v>1268</v>
      </c>
      <c r="F111" s="17" t="s">
        <v>1268</v>
      </c>
      <c r="G111" s="9"/>
      <c r="H111" s="10"/>
      <c r="I111" s="10"/>
      <c r="J111" s="10"/>
      <c r="K111" s="10"/>
      <c r="L111" s="157">
        <v>0</v>
      </c>
      <c r="M111" s="158"/>
      <c r="N111" s="159"/>
    </row>
    <row r="112" spans="1:14" ht="20.100000000000001" customHeight="1">
      <c r="A112" s="8">
        <v>10</v>
      </c>
      <c r="B112" s="16">
        <v>25203310359</v>
      </c>
      <c r="C112" s="147" t="s">
        <v>1396</v>
      </c>
      <c r="D112" s="148" t="s">
        <v>1397</v>
      </c>
      <c r="E112" s="17" t="s">
        <v>1398</v>
      </c>
      <c r="F112" s="17" t="s">
        <v>1398</v>
      </c>
      <c r="G112" s="9"/>
      <c r="H112" s="10"/>
      <c r="I112" s="10"/>
      <c r="J112" s="10"/>
      <c r="K112" s="10"/>
      <c r="L112" s="157">
        <v>0</v>
      </c>
      <c r="M112" s="158"/>
      <c r="N112" s="159"/>
    </row>
    <row r="113" spans="1:14" ht="20.100000000000001" customHeight="1">
      <c r="A113" s="8">
        <v>11</v>
      </c>
      <c r="B113" s="16">
        <v>25207217100</v>
      </c>
      <c r="C113" s="147" t="s">
        <v>1399</v>
      </c>
      <c r="D113" s="148" t="s">
        <v>1400</v>
      </c>
      <c r="E113" s="17" t="s">
        <v>1401</v>
      </c>
      <c r="F113" s="17" t="s">
        <v>1401</v>
      </c>
      <c r="G113" s="9"/>
      <c r="H113" s="10"/>
      <c r="I113" s="10"/>
      <c r="J113" s="10"/>
      <c r="K113" s="10"/>
      <c r="L113" s="157">
        <v>0</v>
      </c>
      <c r="M113" s="158"/>
      <c r="N113" s="159"/>
    </row>
    <row r="114" spans="1:14" ht="20.100000000000001" customHeight="1">
      <c r="A114" s="8">
        <v>12</v>
      </c>
      <c r="B114" s="16">
        <v>25203305665</v>
      </c>
      <c r="C114" s="147" t="s">
        <v>1402</v>
      </c>
      <c r="D114" s="148" t="s">
        <v>1400</v>
      </c>
      <c r="E114" s="17" t="s">
        <v>1398</v>
      </c>
      <c r="F114" s="17" t="s">
        <v>1398</v>
      </c>
      <c r="G114" s="9"/>
      <c r="H114" s="10"/>
      <c r="I114" s="10"/>
      <c r="J114" s="10"/>
      <c r="K114" s="10"/>
      <c r="L114" s="157">
        <v>0</v>
      </c>
      <c r="M114" s="158"/>
      <c r="N114" s="159"/>
    </row>
    <row r="115" spans="1:14" ht="12" customHeight="1">
      <c r="M115" s="146" t="s">
        <v>2313</v>
      </c>
      <c r="N115" s="14" t="s">
        <v>2305</v>
      </c>
    </row>
    <row r="116" spans="1:14" s="1" customFormat="1" ht="14.25" customHeight="1">
      <c r="B116" s="153" t="s">
        <v>7</v>
      </c>
      <c r="C116" s="153"/>
      <c r="D116" s="154" t="s">
        <v>1256</v>
      </c>
      <c r="E116" s="154"/>
      <c r="F116" s="154"/>
      <c r="G116" s="154"/>
      <c r="H116" s="154"/>
      <c r="I116" s="154"/>
      <c r="J116" s="154"/>
      <c r="K116" s="154"/>
      <c r="L116" s="111" t="s">
        <v>2270</v>
      </c>
    </row>
    <row r="117" spans="1:14" s="1" customFormat="1">
      <c r="B117" s="153" t="s">
        <v>8</v>
      </c>
      <c r="C117" s="153"/>
      <c r="D117" s="2" t="s">
        <v>2314</v>
      </c>
      <c r="E117" s="154" t="s">
        <v>1260</v>
      </c>
      <c r="F117" s="154"/>
      <c r="G117" s="154"/>
      <c r="H117" s="154"/>
      <c r="I117" s="154"/>
      <c r="J117" s="154"/>
      <c r="K117" s="154"/>
      <c r="L117" s="3"/>
      <c r="M117" s="4"/>
      <c r="N117" s="4"/>
    </row>
    <row r="118" spans="1:14" s="5" customFormat="1" ht="18.75" customHeight="1">
      <c r="B118" s="6" t="s">
        <v>2315</v>
      </c>
      <c r="C118" s="155"/>
      <c r="D118" s="155"/>
      <c r="E118" s="155"/>
      <c r="F118" s="155"/>
      <c r="G118" s="155"/>
      <c r="H118" s="155"/>
      <c r="I118" s="155"/>
      <c r="J118" s="155"/>
      <c r="K118" s="155"/>
      <c r="L118" s="3"/>
      <c r="M118" s="3"/>
      <c r="N118" s="3"/>
    </row>
    <row r="119" spans="1:14" s="5" customFormat="1" ht="18.75" customHeight="1">
      <c r="A119" s="156" t="s">
        <v>2316</v>
      </c>
      <c r="B119" s="156"/>
      <c r="C119" s="156"/>
      <c r="D119" s="156"/>
      <c r="E119" s="156"/>
      <c r="F119" s="156"/>
      <c r="G119" s="156"/>
      <c r="H119" s="156"/>
      <c r="I119" s="156"/>
      <c r="J119" s="156"/>
      <c r="K119" s="156"/>
      <c r="L119" s="3"/>
      <c r="M119" s="3"/>
      <c r="N119" s="3"/>
    </row>
    <row r="120" spans="1:14" ht="3.75" customHeight="1"/>
    <row r="121" spans="1:14" ht="15" customHeight="1">
      <c r="A121" s="161" t="s">
        <v>0</v>
      </c>
      <c r="B121" s="160" t="s">
        <v>9</v>
      </c>
      <c r="C121" s="174" t="s">
        <v>3</v>
      </c>
      <c r="D121" s="175" t="s">
        <v>4</v>
      </c>
      <c r="E121" s="160" t="s">
        <v>14</v>
      </c>
      <c r="F121" s="160" t="s">
        <v>15</v>
      </c>
      <c r="G121" s="160" t="s">
        <v>1257</v>
      </c>
      <c r="H121" s="162" t="s">
        <v>1258</v>
      </c>
      <c r="I121" s="160" t="s">
        <v>10</v>
      </c>
      <c r="J121" s="164" t="s">
        <v>6</v>
      </c>
      <c r="K121" s="164"/>
      <c r="L121" s="165" t="s">
        <v>11</v>
      </c>
      <c r="M121" s="166"/>
      <c r="N121" s="167"/>
    </row>
    <row r="122" spans="1:14" ht="27" customHeight="1">
      <c r="A122" s="161"/>
      <c r="B122" s="161"/>
      <c r="C122" s="174"/>
      <c r="D122" s="175"/>
      <c r="E122" s="161"/>
      <c r="F122" s="161"/>
      <c r="G122" s="161"/>
      <c r="H122" s="163"/>
      <c r="I122" s="161"/>
      <c r="J122" s="7" t="s">
        <v>12</v>
      </c>
      <c r="K122" s="7" t="s">
        <v>13</v>
      </c>
      <c r="L122" s="168"/>
      <c r="M122" s="169"/>
      <c r="N122" s="170"/>
    </row>
    <row r="123" spans="1:14" ht="20.100000000000001" customHeight="1">
      <c r="A123" s="8">
        <v>1</v>
      </c>
      <c r="B123" s="16">
        <v>25203304671</v>
      </c>
      <c r="C123" s="147" t="s">
        <v>1403</v>
      </c>
      <c r="D123" s="148" t="s">
        <v>1400</v>
      </c>
      <c r="E123" s="17" t="s">
        <v>1286</v>
      </c>
      <c r="F123" s="17" t="s">
        <v>1286</v>
      </c>
      <c r="G123" s="9"/>
      <c r="H123" s="10"/>
      <c r="I123" s="10"/>
      <c r="J123" s="10"/>
      <c r="K123" s="10"/>
      <c r="L123" s="171">
        <v>0</v>
      </c>
      <c r="M123" s="172"/>
      <c r="N123" s="173"/>
    </row>
    <row r="124" spans="1:14" ht="20.100000000000001" customHeight="1">
      <c r="A124" s="8">
        <v>2</v>
      </c>
      <c r="B124" s="16">
        <v>26203336886</v>
      </c>
      <c r="C124" s="147" t="s">
        <v>1404</v>
      </c>
      <c r="D124" s="148" t="s">
        <v>1405</v>
      </c>
      <c r="E124" s="17" t="s">
        <v>1292</v>
      </c>
      <c r="F124" s="17" t="s">
        <v>1292</v>
      </c>
      <c r="G124" s="9"/>
      <c r="H124" s="10"/>
      <c r="I124" s="10"/>
      <c r="J124" s="10"/>
      <c r="K124" s="10"/>
      <c r="L124" s="157">
        <v>0</v>
      </c>
      <c r="M124" s="158"/>
      <c r="N124" s="159"/>
    </row>
    <row r="125" spans="1:14" ht="20.100000000000001" customHeight="1">
      <c r="A125" s="8">
        <v>3</v>
      </c>
      <c r="B125" s="16">
        <v>26203100623</v>
      </c>
      <c r="C125" s="147" t="s">
        <v>1406</v>
      </c>
      <c r="D125" s="148" t="s">
        <v>1407</v>
      </c>
      <c r="E125" s="17" t="s">
        <v>1380</v>
      </c>
      <c r="F125" s="17" t="s">
        <v>1380</v>
      </c>
      <c r="G125" s="9"/>
      <c r="H125" s="10"/>
      <c r="I125" s="10"/>
      <c r="J125" s="10"/>
      <c r="K125" s="10"/>
      <c r="L125" s="157">
        <v>0</v>
      </c>
      <c r="M125" s="158"/>
      <c r="N125" s="159"/>
    </row>
    <row r="126" spans="1:14" ht="20.100000000000001" customHeight="1">
      <c r="A126" s="8">
        <v>4</v>
      </c>
      <c r="B126" s="16">
        <v>25203311026</v>
      </c>
      <c r="C126" s="147" t="s">
        <v>1408</v>
      </c>
      <c r="D126" s="148" t="s">
        <v>1407</v>
      </c>
      <c r="E126" s="17" t="s">
        <v>1398</v>
      </c>
      <c r="F126" s="17" t="s">
        <v>1398</v>
      </c>
      <c r="G126" s="9"/>
      <c r="H126" s="10"/>
      <c r="I126" s="10"/>
      <c r="J126" s="10"/>
      <c r="K126" s="10"/>
      <c r="L126" s="157">
        <v>0</v>
      </c>
      <c r="M126" s="158"/>
      <c r="N126" s="159"/>
    </row>
    <row r="127" spans="1:14" ht="20.100000000000001" customHeight="1">
      <c r="A127" s="8">
        <v>5</v>
      </c>
      <c r="B127" s="16">
        <v>27265280106</v>
      </c>
      <c r="C127" s="147" t="s">
        <v>1409</v>
      </c>
      <c r="D127" s="148" t="s">
        <v>1410</v>
      </c>
      <c r="E127" s="17" t="s">
        <v>1273</v>
      </c>
      <c r="F127" s="17" t="s">
        <v>1273</v>
      </c>
      <c r="G127" s="9"/>
      <c r="H127" s="10"/>
      <c r="I127" s="10"/>
      <c r="J127" s="10"/>
      <c r="K127" s="10"/>
      <c r="L127" s="157">
        <v>0</v>
      </c>
      <c r="M127" s="158"/>
      <c r="N127" s="159"/>
    </row>
    <row r="128" spans="1:14" ht="20.100000000000001" customHeight="1">
      <c r="A128" s="8">
        <v>6</v>
      </c>
      <c r="B128" s="16">
        <v>26207100811</v>
      </c>
      <c r="C128" s="147" t="s">
        <v>1411</v>
      </c>
      <c r="D128" s="148" t="s">
        <v>1410</v>
      </c>
      <c r="E128" s="17" t="s">
        <v>1276</v>
      </c>
      <c r="F128" s="17" t="s">
        <v>1276</v>
      </c>
      <c r="G128" s="9"/>
      <c r="H128" s="10"/>
      <c r="I128" s="10"/>
      <c r="J128" s="10"/>
      <c r="K128" s="10"/>
      <c r="L128" s="157">
        <v>0</v>
      </c>
      <c r="M128" s="158"/>
      <c r="N128" s="159"/>
    </row>
    <row r="129" spans="1:14" ht="20.100000000000001" customHeight="1">
      <c r="A129" s="8">
        <v>7</v>
      </c>
      <c r="B129" s="16">
        <v>26202230740</v>
      </c>
      <c r="C129" s="147" t="s">
        <v>1412</v>
      </c>
      <c r="D129" s="148" t="s">
        <v>1413</v>
      </c>
      <c r="E129" s="17" t="s">
        <v>1286</v>
      </c>
      <c r="F129" s="17" t="s">
        <v>1286</v>
      </c>
      <c r="G129" s="9"/>
      <c r="H129" s="10"/>
      <c r="I129" s="10"/>
      <c r="J129" s="10"/>
      <c r="K129" s="10"/>
      <c r="L129" s="157">
        <v>0</v>
      </c>
      <c r="M129" s="158"/>
      <c r="N129" s="159"/>
    </row>
    <row r="130" spans="1:14" ht="20.100000000000001" customHeight="1">
      <c r="A130" s="8">
        <v>8</v>
      </c>
      <c r="B130" s="16">
        <v>25612217805</v>
      </c>
      <c r="C130" s="147" t="s">
        <v>1414</v>
      </c>
      <c r="D130" s="148" t="s">
        <v>1415</v>
      </c>
      <c r="E130" s="17" t="s">
        <v>1416</v>
      </c>
      <c r="F130" s="17" t="s">
        <v>1416</v>
      </c>
      <c r="G130" s="9"/>
      <c r="H130" s="10"/>
      <c r="I130" s="10"/>
      <c r="J130" s="10"/>
      <c r="K130" s="10"/>
      <c r="L130" s="157">
        <v>0</v>
      </c>
      <c r="M130" s="158"/>
      <c r="N130" s="159"/>
    </row>
    <row r="131" spans="1:14" ht="20.100000000000001" customHeight="1">
      <c r="A131" s="8">
        <v>9</v>
      </c>
      <c r="B131" s="16">
        <v>27265280107</v>
      </c>
      <c r="C131" s="147" t="s">
        <v>1417</v>
      </c>
      <c r="D131" s="148" t="s">
        <v>1418</v>
      </c>
      <c r="E131" s="17" t="s">
        <v>1273</v>
      </c>
      <c r="F131" s="17" t="s">
        <v>1273</v>
      </c>
      <c r="G131" s="9"/>
      <c r="H131" s="10"/>
      <c r="I131" s="10"/>
      <c r="J131" s="10"/>
      <c r="K131" s="10"/>
      <c r="L131" s="157">
        <v>0</v>
      </c>
      <c r="M131" s="158"/>
      <c r="N131" s="159"/>
    </row>
    <row r="132" spans="1:14" ht="20.100000000000001" customHeight="1">
      <c r="A132" s="8">
        <v>10</v>
      </c>
      <c r="B132" s="16">
        <v>26207228575</v>
      </c>
      <c r="C132" s="147" t="s">
        <v>1368</v>
      </c>
      <c r="D132" s="148" t="s">
        <v>1418</v>
      </c>
      <c r="E132" s="17" t="s">
        <v>1401</v>
      </c>
      <c r="F132" s="17" t="s">
        <v>1401</v>
      </c>
      <c r="G132" s="9"/>
      <c r="H132" s="10"/>
      <c r="I132" s="10"/>
      <c r="J132" s="10"/>
      <c r="K132" s="10"/>
      <c r="L132" s="157">
        <v>0</v>
      </c>
      <c r="M132" s="158"/>
      <c r="N132" s="159"/>
    </row>
    <row r="133" spans="1:14" ht="20.100000000000001" customHeight="1">
      <c r="A133" s="8">
        <v>11</v>
      </c>
      <c r="B133" s="16">
        <v>26203831272</v>
      </c>
      <c r="C133" s="147" t="s">
        <v>1419</v>
      </c>
      <c r="D133" s="148" t="s">
        <v>1418</v>
      </c>
      <c r="E133" s="17" t="s">
        <v>1420</v>
      </c>
      <c r="F133" s="17" t="s">
        <v>1420</v>
      </c>
      <c r="G133" s="9"/>
      <c r="H133" s="10"/>
      <c r="I133" s="10"/>
      <c r="J133" s="10"/>
      <c r="K133" s="10"/>
      <c r="L133" s="157">
        <v>0</v>
      </c>
      <c r="M133" s="158"/>
      <c r="N133" s="159"/>
    </row>
    <row r="134" spans="1:14" ht="20.100000000000001" customHeight="1">
      <c r="A134" s="8">
        <v>12</v>
      </c>
      <c r="B134" s="16">
        <v>26203231938</v>
      </c>
      <c r="C134" s="147" t="s">
        <v>1421</v>
      </c>
      <c r="D134" s="148" t="s">
        <v>1418</v>
      </c>
      <c r="E134" s="17" t="s">
        <v>1390</v>
      </c>
      <c r="F134" s="17" t="s">
        <v>1390</v>
      </c>
      <c r="G134" s="9"/>
      <c r="H134" s="10"/>
      <c r="I134" s="10"/>
      <c r="J134" s="10"/>
      <c r="K134" s="10"/>
      <c r="L134" s="157">
        <v>0</v>
      </c>
      <c r="M134" s="158"/>
      <c r="N134" s="159"/>
    </row>
    <row r="135" spans="1:14" ht="20.100000000000001" customHeight="1">
      <c r="A135" s="8">
        <v>13</v>
      </c>
      <c r="B135" s="16">
        <v>26202230871</v>
      </c>
      <c r="C135" s="147" t="s">
        <v>1422</v>
      </c>
      <c r="D135" s="148" t="s">
        <v>1418</v>
      </c>
      <c r="E135" s="17" t="s">
        <v>1423</v>
      </c>
      <c r="F135" s="17" t="s">
        <v>1423</v>
      </c>
      <c r="G135" s="9"/>
      <c r="H135" s="10"/>
      <c r="I135" s="10"/>
      <c r="J135" s="10"/>
      <c r="K135" s="10"/>
      <c r="L135" s="157">
        <v>0</v>
      </c>
      <c r="M135" s="158"/>
      <c r="N135" s="159"/>
    </row>
    <row r="136" spans="1:14" ht="20.100000000000001" customHeight="1">
      <c r="A136" s="8">
        <v>14</v>
      </c>
      <c r="B136" s="16">
        <v>26202120534</v>
      </c>
      <c r="C136" s="147" t="s">
        <v>1424</v>
      </c>
      <c r="D136" s="148" t="s">
        <v>1418</v>
      </c>
      <c r="E136" s="17" t="s">
        <v>1266</v>
      </c>
      <c r="F136" s="17" t="s">
        <v>1266</v>
      </c>
      <c r="G136" s="9"/>
      <c r="H136" s="10"/>
      <c r="I136" s="10"/>
      <c r="J136" s="10"/>
      <c r="K136" s="10"/>
      <c r="L136" s="157">
        <v>0</v>
      </c>
      <c r="M136" s="158"/>
      <c r="N136" s="159"/>
    </row>
    <row r="137" spans="1:14" ht="20.100000000000001" customHeight="1">
      <c r="A137" s="8">
        <v>15</v>
      </c>
      <c r="B137" s="16">
        <v>24207101852</v>
      </c>
      <c r="C137" s="147" t="s">
        <v>1425</v>
      </c>
      <c r="D137" s="148" t="s">
        <v>1418</v>
      </c>
      <c r="E137" s="17" t="s">
        <v>1426</v>
      </c>
      <c r="F137" s="17" t="s">
        <v>1426</v>
      </c>
      <c r="G137" s="9"/>
      <c r="H137" s="10"/>
      <c r="I137" s="10"/>
      <c r="J137" s="10"/>
      <c r="K137" s="10"/>
      <c r="L137" s="157">
        <v>0</v>
      </c>
      <c r="M137" s="158"/>
      <c r="N137" s="159"/>
    </row>
    <row r="138" spans="1:14" ht="20.100000000000001" customHeight="1">
      <c r="A138" s="8">
        <v>16</v>
      </c>
      <c r="B138" s="16">
        <v>26213700594</v>
      </c>
      <c r="C138" s="147" t="s">
        <v>1393</v>
      </c>
      <c r="D138" s="148" t="s">
        <v>1427</v>
      </c>
      <c r="E138" s="17" t="s">
        <v>1283</v>
      </c>
      <c r="F138" s="17" t="s">
        <v>1283</v>
      </c>
      <c r="G138" s="9"/>
      <c r="H138" s="10"/>
      <c r="I138" s="10"/>
      <c r="J138" s="10"/>
      <c r="K138" s="10"/>
      <c r="L138" s="157">
        <v>0</v>
      </c>
      <c r="M138" s="158"/>
      <c r="N138" s="159"/>
    </row>
    <row r="139" spans="1:14" ht="20.100000000000001" customHeight="1">
      <c r="A139" s="8">
        <v>17</v>
      </c>
      <c r="B139" s="16">
        <v>26214335772</v>
      </c>
      <c r="C139" s="147" t="s">
        <v>1428</v>
      </c>
      <c r="D139" s="148" t="s">
        <v>1429</v>
      </c>
      <c r="E139" s="17" t="s">
        <v>1430</v>
      </c>
      <c r="F139" s="17" t="s">
        <v>1430</v>
      </c>
      <c r="G139" s="9"/>
      <c r="H139" s="10"/>
      <c r="I139" s="10"/>
      <c r="J139" s="10"/>
      <c r="K139" s="10"/>
      <c r="L139" s="157">
        <v>0</v>
      </c>
      <c r="M139" s="158"/>
      <c r="N139" s="159"/>
    </row>
    <row r="140" spans="1:14" ht="20.100000000000001" customHeight="1">
      <c r="A140" s="8">
        <v>18</v>
      </c>
      <c r="B140" s="16">
        <v>26212134729</v>
      </c>
      <c r="C140" s="147" t="s">
        <v>1431</v>
      </c>
      <c r="D140" s="148" t="s">
        <v>1429</v>
      </c>
      <c r="E140" s="17" t="s">
        <v>1266</v>
      </c>
      <c r="F140" s="17" t="s">
        <v>1266</v>
      </c>
      <c r="G140" s="9"/>
      <c r="H140" s="10"/>
      <c r="I140" s="10"/>
      <c r="J140" s="10"/>
      <c r="K140" s="10"/>
      <c r="L140" s="157">
        <v>0</v>
      </c>
      <c r="M140" s="158"/>
      <c r="N140" s="159"/>
    </row>
    <row r="141" spans="1:14" ht="20.100000000000001" customHeight="1">
      <c r="A141" s="8">
        <v>19</v>
      </c>
      <c r="B141" s="16">
        <v>26211739092</v>
      </c>
      <c r="C141" s="147" t="s">
        <v>1432</v>
      </c>
      <c r="D141" s="148" t="s">
        <v>1429</v>
      </c>
      <c r="E141" s="17" t="s">
        <v>1433</v>
      </c>
      <c r="F141" s="17" t="s">
        <v>1433</v>
      </c>
      <c r="G141" s="9"/>
      <c r="H141" s="10"/>
      <c r="I141" s="10"/>
      <c r="J141" s="10"/>
      <c r="K141" s="10"/>
      <c r="L141" s="157">
        <v>0</v>
      </c>
      <c r="M141" s="158"/>
      <c r="N141" s="159"/>
    </row>
    <row r="142" spans="1:14" ht="20.100000000000001" customHeight="1">
      <c r="A142" s="8">
        <v>20</v>
      </c>
      <c r="B142" s="16">
        <v>25217208245</v>
      </c>
      <c r="C142" s="147" t="s">
        <v>1434</v>
      </c>
      <c r="D142" s="148" t="s">
        <v>1429</v>
      </c>
      <c r="E142" s="17" t="s">
        <v>1435</v>
      </c>
      <c r="F142" s="17" t="s">
        <v>1435</v>
      </c>
      <c r="G142" s="9"/>
      <c r="H142" s="10"/>
      <c r="I142" s="10"/>
      <c r="J142" s="10"/>
      <c r="K142" s="10"/>
      <c r="L142" s="157">
        <v>0</v>
      </c>
      <c r="M142" s="158"/>
      <c r="N142" s="159"/>
    </row>
    <row r="143" spans="1:14" ht="20.100000000000001" customHeight="1">
      <c r="A143" s="8">
        <v>21</v>
      </c>
      <c r="B143" s="16">
        <v>25212108593</v>
      </c>
      <c r="C143" s="147" t="s">
        <v>1436</v>
      </c>
      <c r="D143" s="148" t="s">
        <v>1429</v>
      </c>
      <c r="E143" s="17" t="s">
        <v>1270</v>
      </c>
      <c r="F143" s="17" t="s">
        <v>1270</v>
      </c>
      <c r="G143" s="9"/>
      <c r="H143" s="10"/>
      <c r="I143" s="10"/>
      <c r="J143" s="10"/>
      <c r="K143" s="10"/>
      <c r="L143" s="157">
        <v>0</v>
      </c>
      <c r="M143" s="158"/>
      <c r="N143" s="159"/>
    </row>
    <row r="144" spans="1:14" ht="20.100000000000001" customHeight="1">
      <c r="A144" s="8">
        <v>22</v>
      </c>
      <c r="B144" s="16">
        <v>24217209285</v>
      </c>
      <c r="C144" s="147" t="s">
        <v>1437</v>
      </c>
      <c r="D144" s="148" t="s">
        <v>1429</v>
      </c>
      <c r="E144" s="17" t="s">
        <v>1438</v>
      </c>
      <c r="F144" s="17" t="s">
        <v>1438</v>
      </c>
      <c r="G144" s="9"/>
      <c r="H144" s="10"/>
      <c r="I144" s="10"/>
      <c r="J144" s="10"/>
      <c r="K144" s="10"/>
      <c r="L144" s="157">
        <v>0</v>
      </c>
      <c r="M144" s="158"/>
      <c r="N144" s="159"/>
    </row>
    <row r="145" spans="1:14" ht="20.100000000000001" customHeight="1">
      <c r="A145" s="8">
        <v>23</v>
      </c>
      <c r="B145" s="16">
        <v>24211702572</v>
      </c>
      <c r="C145" s="147" t="s">
        <v>1439</v>
      </c>
      <c r="D145" s="148" t="s">
        <v>1429</v>
      </c>
      <c r="E145" s="17" t="s">
        <v>1315</v>
      </c>
      <c r="F145" s="17" t="s">
        <v>1315</v>
      </c>
      <c r="G145" s="9"/>
      <c r="H145" s="10"/>
      <c r="I145" s="10"/>
      <c r="J145" s="10"/>
      <c r="K145" s="10"/>
      <c r="L145" s="157">
        <v>0</v>
      </c>
      <c r="M145" s="158"/>
      <c r="N145" s="159"/>
    </row>
    <row r="146" spans="1:14" ht="20.100000000000001" customHeight="1">
      <c r="A146" s="8">
        <v>24</v>
      </c>
      <c r="B146" s="16">
        <v>26207234358</v>
      </c>
      <c r="C146" s="147" t="s">
        <v>1440</v>
      </c>
      <c r="D146" s="148" t="s">
        <v>1441</v>
      </c>
      <c r="E146" s="17" t="s">
        <v>1336</v>
      </c>
      <c r="F146" s="17" t="s">
        <v>1336</v>
      </c>
      <c r="G146" s="9"/>
      <c r="H146" s="10"/>
      <c r="I146" s="10"/>
      <c r="J146" s="10"/>
      <c r="K146" s="10"/>
      <c r="L146" s="157">
        <v>0</v>
      </c>
      <c r="M146" s="158"/>
      <c r="N146" s="159"/>
    </row>
    <row r="147" spans="1:14" ht="20.100000000000001" customHeight="1">
      <c r="A147" s="8">
        <v>25</v>
      </c>
      <c r="B147" s="16">
        <v>26203822942</v>
      </c>
      <c r="C147" s="147" t="s">
        <v>1442</v>
      </c>
      <c r="D147" s="148" t="s">
        <v>1441</v>
      </c>
      <c r="E147" s="17" t="s">
        <v>1266</v>
      </c>
      <c r="F147" s="17" t="s">
        <v>1266</v>
      </c>
      <c r="G147" s="9"/>
      <c r="H147" s="10"/>
      <c r="I147" s="10"/>
      <c r="J147" s="10"/>
      <c r="K147" s="10"/>
      <c r="L147" s="157">
        <v>0</v>
      </c>
      <c r="M147" s="158"/>
      <c r="N147" s="159"/>
    </row>
    <row r="148" spans="1:14" ht="20.100000000000001" customHeight="1">
      <c r="A148" s="8">
        <v>26</v>
      </c>
      <c r="B148" s="16">
        <v>26203200324</v>
      </c>
      <c r="C148" s="147" t="s">
        <v>1443</v>
      </c>
      <c r="D148" s="148" t="s">
        <v>1441</v>
      </c>
      <c r="E148" s="17" t="s">
        <v>1380</v>
      </c>
      <c r="F148" s="17" t="s">
        <v>1380</v>
      </c>
      <c r="G148" s="9"/>
      <c r="H148" s="10"/>
      <c r="I148" s="10"/>
      <c r="J148" s="10"/>
      <c r="K148" s="10"/>
      <c r="L148" s="157">
        <v>0</v>
      </c>
      <c r="M148" s="158"/>
      <c r="N148" s="159"/>
    </row>
    <row r="149" spans="1:14" ht="20.100000000000001" customHeight="1">
      <c r="A149" s="8">
        <v>27</v>
      </c>
      <c r="B149" s="16">
        <v>26202234984</v>
      </c>
      <c r="C149" s="147" t="s">
        <v>1444</v>
      </c>
      <c r="D149" s="148" t="s">
        <v>1441</v>
      </c>
      <c r="E149" s="17" t="s">
        <v>1286</v>
      </c>
      <c r="F149" s="17" t="s">
        <v>1286</v>
      </c>
      <c r="G149" s="9"/>
      <c r="H149" s="10"/>
      <c r="I149" s="10"/>
      <c r="J149" s="10"/>
      <c r="K149" s="10"/>
      <c r="L149" s="157">
        <v>0</v>
      </c>
      <c r="M149" s="158"/>
      <c r="N149" s="159"/>
    </row>
    <row r="150" spans="1:14" ht="20.100000000000001" customHeight="1">
      <c r="A150" s="8">
        <v>28</v>
      </c>
      <c r="B150" s="16">
        <v>25207109497</v>
      </c>
      <c r="C150" s="147" t="s">
        <v>1442</v>
      </c>
      <c r="D150" s="148" t="s">
        <v>1441</v>
      </c>
      <c r="E150" s="17" t="s">
        <v>1308</v>
      </c>
      <c r="F150" s="17" t="s">
        <v>1308</v>
      </c>
      <c r="G150" s="9"/>
      <c r="H150" s="10"/>
      <c r="I150" s="10"/>
      <c r="J150" s="10"/>
      <c r="K150" s="10"/>
      <c r="L150" s="157">
        <v>0</v>
      </c>
      <c r="M150" s="158"/>
      <c r="N150" s="159"/>
    </row>
    <row r="151" spans="1:14" ht="20.100000000000001" customHeight="1">
      <c r="A151" s="8">
        <v>29</v>
      </c>
      <c r="B151" s="16">
        <v>25203203915</v>
      </c>
      <c r="C151" s="147" t="s">
        <v>1442</v>
      </c>
      <c r="D151" s="148" t="s">
        <v>1441</v>
      </c>
      <c r="E151" s="17" t="s">
        <v>1299</v>
      </c>
      <c r="F151" s="17" t="s">
        <v>1299</v>
      </c>
      <c r="G151" s="9"/>
      <c r="H151" s="10"/>
      <c r="I151" s="10"/>
      <c r="J151" s="10"/>
      <c r="K151" s="10"/>
      <c r="L151" s="157">
        <v>0</v>
      </c>
      <c r="M151" s="158"/>
      <c r="N151" s="159"/>
    </row>
    <row r="152" spans="1:14" ht="20.100000000000001" customHeight="1">
      <c r="A152" s="11">
        <v>30</v>
      </c>
      <c r="B152" s="16">
        <v>25203111168</v>
      </c>
      <c r="C152" s="147" t="s">
        <v>1445</v>
      </c>
      <c r="D152" s="148" t="s">
        <v>1441</v>
      </c>
      <c r="E152" s="17" t="s">
        <v>1301</v>
      </c>
      <c r="F152" s="17" t="s">
        <v>1301</v>
      </c>
      <c r="G152" s="12"/>
      <c r="H152" s="13"/>
      <c r="I152" s="13"/>
      <c r="J152" s="13"/>
      <c r="K152" s="13"/>
      <c r="L152" s="176">
        <v>0</v>
      </c>
      <c r="M152" s="177"/>
      <c r="N152" s="178"/>
    </row>
    <row r="153" spans="1:14" ht="12" customHeight="1">
      <c r="M153" s="146" t="s">
        <v>2317</v>
      </c>
      <c r="N153" s="14" t="s">
        <v>2305</v>
      </c>
    </row>
    <row r="154" spans="1:14" s="1" customFormat="1" ht="14.25" customHeight="1">
      <c r="B154" s="153" t="s">
        <v>7</v>
      </c>
      <c r="C154" s="153"/>
      <c r="D154" s="154" t="s">
        <v>1256</v>
      </c>
      <c r="E154" s="154"/>
      <c r="F154" s="154"/>
      <c r="G154" s="154"/>
      <c r="H154" s="154"/>
      <c r="I154" s="154"/>
      <c r="J154" s="154"/>
      <c r="K154" s="154"/>
      <c r="L154" s="111" t="s">
        <v>2271</v>
      </c>
    </row>
    <row r="155" spans="1:14" s="1" customFormat="1">
      <c r="B155" s="153" t="s">
        <v>8</v>
      </c>
      <c r="C155" s="153"/>
      <c r="D155" s="2" t="s">
        <v>2314</v>
      </c>
      <c r="E155" s="154" t="s">
        <v>1260</v>
      </c>
      <c r="F155" s="154"/>
      <c r="G155" s="154"/>
      <c r="H155" s="154"/>
      <c r="I155" s="154"/>
      <c r="J155" s="154"/>
      <c r="K155" s="154"/>
      <c r="L155" s="3"/>
      <c r="M155" s="4"/>
      <c r="N155" s="4"/>
    </row>
    <row r="156" spans="1:14" s="5" customFormat="1" ht="18.75" customHeight="1">
      <c r="B156" s="6" t="s">
        <v>2318</v>
      </c>
      <c r="C156" s="155"/>
      <c r="D156" s="155"/>
      <c r="E156" s="155"/>
      <c r="F156" s="155"/>
      <c r="G156" s="155"/>
      <c r="H156" s="155"/>
      <c r="I156" s="155"/>
      <c r="J156" s="155"/>
      <c r="K156" s="155"/>
      <c r="L156" s="3"/>
      <c r="M156" s="3"/>
      <c r="N156" s="3"/>
    </row>
    <row r="157" spans="1:14" s="5" customFormat="1" ht="18.75" customHeight="1">
      <c r="A157" s="156" t="s">
        <v>2316</v>
      </c>
      <c r="B157" s="156"/>
      <c r="C157" s="156"/>
      <c r="D157" s="156"/>
      <c r="E157" s="156"/>
      <c r="F157" s="156"/>
      <c r="G157" s="156"/>
      <c r="H157" s="156"/>
      <c r="I157" s="156"/>
      <c r="J157" s="156"/>
      <c r="K157" s="156"/>
      <c r="L157" s="3"/>
      <c r="M157" s="3"/>
      <c r="N157" s="3"/>
    </row>
    <row r="158" spans="1:14" ht="3.75" customHeight="1"/>
    <row r="159" spans="1:14" ht="15" customHeight="1">
      <c r="A159" s="161" t="s">
        <v>0</v>
      </c>
      <c r="B159" s="160" t="s">
        <v>9</v>
      </c>
      <c r="C159" s="174" t="s">
        <v>3</v>
      </c>
      <c r="D159" s="175" t="s">
        <v>4</v>
      </c>
      <c r="E159" s="160" t="s">
        <v>14</v>
      </c>
      <c r="F159" s="160" t="s">
        <v>15</v>
      </c>
      <c r="G159" s="160" t="s">
        <v>1257</v>
      </c>
      <c r="H159" s="162" t="s">
        <v>1258</v>
      </c>
      <c r="I159" s="160" t="s">
        <v>10</v>
      </c>
      <c r="J159" s="164" t="s">
        <v>6</v>
      </c>
      <c r="K159" s="164"/>
      <c r="L159" s="165" t="s">
        <v>11</v>
      </c>
      <c r="M159" s="166"/>
      <c r="N159" s="167"/>
    </row>
    <row r="160" spans="1:14" ht="27" customHeight="1">
      <c r="A160" s="161"/>
      <c r="B160" s="161"/>
      <c r="C160" s="174"/>
      <c r="D160" s="175"/>
      <c r="E160" s="161"/>
      <c r="F160" s="161"/>
      <c r="G160" s="161"/>
      <c r="H160" s="163"/>
      <c r="I160" s="161"/>
      <c r="J160" s="7" t="s">
        <v>12</v>
      </c>
      <c r="K160" s="7" t="s">
        <v>13</v>
      </c>
      <c r="L160" s="168"/>
      <c r="M160" s="169"/>
      <c r="N160" s="170"/>
    </row>
    <row r="161" spans="1:14" ht="20.100000000000001" customHeight="1">
      <c r="A161" s="8">
        <v>1</v>
      </c>
      <c r="B161" s="16">
        <v>24202101314</v>
      </c>
      <c r="C161" s="147" t="s">
        <v>1406</v>
      </c>
      <c r="D161" s="148" t="s">
        <v>1441</v>
      </c>
      <c r="E161" s="17" t="s">
        <v>1446</v>
      </c>
      <c r="F161" s="17" t="s">
        <v>1446</v>
      </c>
      <c r="G161" s="9"/>
      <c r="H161" s="10"/>
      <c r="I161" s="10"/>
      <c r="J161" s="10"/>
      <c r="K161" s="10"/>
      <c r="L161" s="171">
        <v>0</v>
      </c>
      <c r="M161" s="172"/>
      <c r="N161" s="173"/>
    </row>
    <row r="162" spans="1:14" ht="20.100000000000001" customHeight="1">
      <c r="A162" s="8">
        <v>2</v>
      </c>
      <c r="B162" s="16">
        <v>26217142268</v>
      </c>
      <c r="C162" s="147" t="s">
        <v>1447</v>
      </c>
      <c r="D162" s="148" t="s">
        <v>1448</v>
      </c>
      <c r="E162" s="17" t="s">
        <v>1336</v>
      </c>
      <c r="F162" s="17" t="s">
        <v>1336</v>
      </c>
      <c r="G162" s="9"/>
      <c r="H162" s="10"/>
      <c r="I162" s="10"/>
      <c r="J162" s="10"/>
      <c r="K162" s="10"/>
      <c r="L162" s="157">
        <v>0</v>
      </c>
      <c r="M162" s="158"/>
      <c r="N162" s="159"/>
    </row>
    <row r="163" spans="1:14" ht="20.100000000000001" customHeight="1">
      <c r="A163" s="8">
        <v>3</v>
      </c>
      <c r="B163" s="16">
        <v>26203126290</v>
      </c>
      <c r="C163" s="147" t="s">
        <v>1449</v>
      </c>
      <c r="D163" s="148" t="s">
        <v>1450</v>
      </c>
      <c r="E163" s="17" t="s">
        <v>1380</v>
      </c>
      <c r="F163" s="17" t="s">
        <v>1380</v>
      </c>
      <c r="G163" s="9"/>
      <c r="H163" s="10"/>
      <c r="I163" s="10"/>
      <c r="J163" s="10"/>
      <c r="K163" s="10"/>
      <c r="L163" s="157">
        <v>0</v>
      </c>
      <c r="M163" s="158"/>
      <c r="N163" s="159"/>
    </row>
    <row r="164" spans="1:14" ht="20.100000000000001" customHeight="1">
      <c r="A164" s="8">
        <v>4</v>
      </c>
      <c r="B164" s="16">
        <v>26202134602</v>
      </c>
      <c r="C164" s="147" t="s">
        <v>1449</v>
      </c>
      <c r="D164" s="148" t="s">
        <v>1450</v>
      </c>
      <c r="E164" s="17" t="s">
        <v>1266</v>
      </c>
      <c r="F164" s="17" t="s">
        <v>1266</v>
      </c>
      <c r="G164" s="9"/>
      <c r="H164" s="10"/>
      <c r="I164" s="10"/>
      <c r="J164" s="10"/>
      <c r="K164" s="10"/>
      <c r="L164" s="157">
        <v>0</v>
      </c>
      <c r="M164" s="158"/>
      <c r="N164" s="159"/>
    </row>
    <row r="165" spans="1:14" ht="20.100000000000001" customHeight="1">
      <c r="A165" s="8">
        <v>5</v>
      </c>
      <c r="B165" s="16">
        <v>25216707691</v>
      </c>
      <c r="C165" s="147" t="s">
        <v>1451</v>
      </c>
      <c r="D165" s="148" t="s">
        <v>1450</v>
      </c>
      <c r="E165" s="17" t="s">
        <v>1308</v>
      </c>
      <c r="F165" s="17" t="s">
        <v>1308</v>
      </c>
      <c r="G165" s="9"/>
      <c r="H165" s="10"/>
      <c r="I165" s="10"/>
      <c r="J165" s="10"/>
      <c r="K165" s="10"/>
      <c r="L165" s="157">
        <v>0</v>
      </c>
      <c r="M165" s="158"/>
      <c r="N165" s="159"/>
    </row>
    <row r="166" spans="1:14" ht="20.100000000000001" customHeight="1">
      <c r="A166" s="8">
        <v>6</v>
      </c>
      <c r="B166" s="16">
        <v>2121617280</v>
      </c>
      <c r="C166" s="147" t="s">
        <v>1359</v>
      </c>
      <c r="D166" s="148" t="s">
        <v>1450</v>
      </c>
      <c r="E166" s="17" t="s">
        <v>1333</v>
      </c>
      <c r="F166" s="17" t="s">
        <v>1333</v>
      </c>
      <c r="G166" s="9"/>
      <c r="H166" s="10"/>
      <c r="I166" s="10"/>
      <c r="J166" s="10"/>
      <c r="K166" s="10"/>
      <c r="L166" s="157">
        <v>0</v>
      </c>
      <c r="M166" s="158"/>
      <c r="N166" s="159"/>
    </row>
    <row r="167" spans="1:14" ht="20.100000000000001" customHeight="1">
      <c r="A167" s="8">
        <v>7</v>
      </c>
      <c r="B167" s="16">
        <v>25204300875</v>
      </c>
      <c r="C167" s="147" t="s">
        <v>1452</v>
      </c>
      <c r="D167" s="148" t="s">
        <v>1453</v>
      </c>
      <c r="E167" s="17" t="s">
        <v>1454</v>
      </c>
      <c r="F167" s="17" t="s">
        <v>1454</v>
      </c>
      <c r="G167" s="9"/>
      <c r="H167" s="10"/>
      <c r="I167" s="10"/>
      <c r="J167" s="10"/>
      <c r="K167" s="10"/>
      <c r="L167" s="157">
        <v>0</v>
      </c>
      <c r="M167" s="158"/>
      <c r="N167" s="159"/>
    </row>
    <row r="168" spans="1:14" ht="20.100000000000001" customHeight="1">
      <c r="A168" s="8">
        <v>8</v>
      </c>
      <c r="B168" s="16">
        <v>25203100461</v>
      </c>
      <c r="C168" s="147" t="s">
        <v>1455</v>
      </c>
      <c r="D168" s="148" t="s">
        <v>1453</v>
      </c>
      <c r="E168" s="17" t="s">
        <v>1301</v>
      </c>
      <c r="F168" s="17" t="s">
        <v>1301</v>
      </c>
      <c r="G168" s="9"/>
      <c r="H168" s="10"/>
      <c r="I168" s="10"/>
      <c r="J168" s="10"/>
      <c r="K168" s="10"/>
      <c r="L168" s="157">
        <v>0</v>
      </c>
      <c r="M168" s="158"/>
      <c r="N168" s="159"/>
    </row>
    <row r="169" spans="1:14" ht="20.100000000000001" customHeight="1">
      <c r="A169" s="8">
        <v>9</v>
      </c>
      <c r="B169" s="16">
        <v>25216117626</v>
      </c>
      <c r="C169" s="147" t="s">
        <v>1456</v>
      </c>
      <c r="D169" s="148" t="s">
        <v>1457</v>
      </c>
      <c r="E169" s="17" t="s">
        <v>1268</v>
      </c>
      <c r="F169" s="17" t="s">
        <v>1268</v>
      </c>
      <c r="G169" s="9"/>
      <c r="H169" s="10"/>
      <c r="I169" s="10"/>
      <c r="J169" s="10"/>
      <c r="K169" s="10"/>
      <c r="L169" s="157">
        <v>0</v>
      </c>
      <c r="M169" s="158"/>
      <c r="N169" s="159"/>
    </row>
    <row r="170" spans="1:14" ht="20.100000000000001" customHeight="1">
      <c r="A170" s="8">
        <v>10</v>
      </c>
      <c r="B170" s="16">
        <v>26217100475</v>
      </c>
      <c r="C170" s="147" t="s">
        <v>1458</v>
      </c>
      <c r="D170" s="148" t="s">
        <v>1459</v>
      </c>
      <c r="E170" s="17" t="s">
        <v>1336</v>
      </c>
      <c r="F170" s="17" t="s">
        <v>1336</v>
      </c>
      <c r="G170" s="9"/>
      <c r="H170" s="10"/>
      <c r="I170" s="10"/>
      <c r="J170" s="10"/>
      <c r="K170" s="10"/>
      <c r="L170" s="157">
        <v>0</v>
      </c>
      <c r="M170" s="158"/>
      <c r="N170" s="159"/>
    </row>
    <row r="171" spans="1:14" ht="20.100000000000001" customHeight="1">
      <c r="A171" s="8">
        <v>11</v>
      </c>
      <c r="B171" s="16">
        <v>26212130390</v>
      </c>
      <c r="C171" s="147" t="s">
        <v>1460</v>
      </c>
      <c r="D171" s="148" t="s">
        <v>1459</v>
      </c>
      <c r="E171" s="17" t="s">
        <v>1266</v>
      </c>
      <c r="F171" s="17" t="s">
        <v>1266</v>
      </c>
      <c r="G171" s="9"/>
      <c r="H171" s="10"/>
      <c r="I171" s="10"/>
      <c r="J171" s="10"/>
      <c r="K171" s="10"/>
      <c r="L171" s="157">
        <v>0</v>
      </c>
      <c r="M171" s="158"/>
      <c r="N171" s="159"/>
    </row>
    <row r="172" spans="1:14" ht="20.100000000000001" customHeight="1">
      <c r="A172" s="8">
        <v>12</v>
      </c>
      <c r="B172" s="16">
        <v>25214308221</v>
      </c>
      <c r="C172" s="147" t="s">
        <v>1461</v>
      </c>
      <c r="D172" s="148" t="s">
        <v>1459</v>
      </c>
      <c r="E172" s="17" t="s">
        <v>1270</v>
      </c>
      <c r="F172" s="17" t="s">
        <v>1270</v>
      </c>
      <c r="G172" s="9"/>
      <c r="H172" s="10"/>
      <c r="I172" s="10"/>
      <c r="J172" s="10"/>
      <c r="K172" s="10"/>
      <c r="L172" s="157">
        <v>0</v>
      </c>
      <c r="M172" s="158"/>
      <c r="N172" s="159"/>
    </row>
    <row r="173" spans="1:14" ht="20.100000000000001" customHeight="1">
      <c r="A173" s="8">
        <v>13</v>
      </c>
      <c r="B173" s="16">
        <v>25212205175</v>
      </c>
      <c r="C173" s="147" t="s">
        <v>1462</v>
      </c>
      <c r="D173" s="148" t="s">
        <v>1459</v>
      </c>
      <c r="E173" s="17" t="s">
        <v>1454</v>
      </c>
      <c r="F173" s="17" t="s">
        <v>1454</v>
      </c>
      <c r="G173" s="9"/>
      <c r="H173" s="10"/>
      <c r="I173" s="10"/>
      <c r="J173" s="10"/>
      <c r="K173" s="10"/>
      <c r="L173" s="157">
        <v>0</v>
      </c>
      <c r="M173" s="158"/>
      <c r="N173" s="159"/>
    </row>
    <row r="174" spans="1:14" ht="20.100000000000001" customHeight="1">
      <c r="A174" s="8">
        <v>14</v>
      </c>
      <c r="B174" s="16">
        <v>24217107304</v>
      </c>
      <c r="C174" s="147" t="s">
        <v>1463</v>
      </c>
      <c r="D174" s="148" t="s">
        <v>1459</v>
      </c>
      <c r="E174" s="17" t="s">
        <v>1464</v>
      </c>
      <c r="F174" s="17" t="s">
        <v>1464</v>
      </c>
      <c r="G174" s="9"/>
      <c r="H174" s="10"/>
      <c r="I174" s="10"/>
      <c r="J174" s="10"/>
      <c r="K174" s="10"/>
      <c r="L174" s="157">
        <v>0</v>
      </c>
      <c r="M174" s="158"/>
      <c r="N174" s="159"/>
    </row>
    <row r="175" spans="1:14" ht="20.100000000000001" customHeight="1">
      <c r="A175" s="8">
        <v>15</v>
      </c>
      <c r="B175" s="16">
        <v>2221172610</v>
      </c>
      <c r="C175" s="147" t="s">
        <v>1465</v>
      </c>
      <c r="D175" s="148" t="s">
        <v>1459</v>
      </c>
      <c r="E175" s="17" t="s">
        <v>1466</v>
      </c>
      <c r="F175" s="17" t="s">
        <v>1466</v>
      </c>
      <c r="G175" s="9"/>
      <c r="H175" s="10"/>
      <c r="I175" s="10"/>
      <c r="J175" s="10"/>
      <c r="K175" s="10"/>
      <c r="L175" s="157">
        <v>0</v>
      </c>
      <c r="M175" s="158"/>
      <c r="N175" s="159"/>
    </row>
    <row r="176" spans="1:14" ht="20.100000000000001" customHeight="1">
      <c r="A176" s="8">
        <v>16</v>
      </c>
      <c r="B176" s="16">
        <v>2021523778</v>
      </c>
      <c r="C176" s="147" t="s">
        <v>1467</v>
      </c>
      <c r="D176" s="148" t="s">
        <v>1459</v>
      </c>
      <c r="E176" s="17" t="s">
        <v>1468</v>
      </c>
      <c r="F176" s="17" t="s">
        <v>1468</v>
      </c>
      <c r="G176" s="9"/>
      <c r="H176" s="10"/>
      <c r="I176" s="10"/>
      <c r="J176" s="10"/>
      <c r="K176" s="10"/>
      <c r="L176" s="157">
        <v>0</v>
      </c>
      <c r="M176" s="158"/>
      <c r="N176" s="159"/>
    </row>
    <row r="177" spans="1:14" ht="20.100000000000001" customHeight="1">
      <c r="A177" s="8">
        <v>17</v>
      </c>
      <c r="B177" s="16">
        <v>25217211280</v>
      </c>
      <c r="C177" s="147" t="s">
        <v>1469</v>
      </c>
      <c r="D177" s="148" t="s">
        <v>1470</v>
      </c>
      <c r="E177" s="17" t="s">
        <v>1435</v>
      </c>
      <c r="F177" s="17" t="s">
        <v>1435</v>
      </c>
      <c r="G177" s="9"/>
      <c r="H177" s="10"/>
      <c r="I177" s="10"/>
      <c r="J177" s="10"/>
      <c r="K177" s="10"/>
      <c r="L177" s="157">
        <v>0</v>
      </c>
      <c r="M177" s="158"/>
      <c r="N177" s="159"/>
    </row>
    <row r="178" spans="1:14" ht="20.100000000000001" customHeight="1">
      <c r="A178" s="8">
        <v>18</v>
      </c>
      <c r="B178" s="16">
        <v>26217121115</v>
      </c>
      <c r="C178" s="147" t="s">
        <v>1471</v>
      </c>
      <c r="D178" s="148" t="s">
        <v>1472</v>
      </c>
      <c r="E178" s="17" t="s">
        <v>1276</v>
      </c>
      <c r="F178" s="17" t="s">
        <v>1276</v>
      </c>
      <c r="G178" s="9"/>
      <c r="H178" s="10"/>
      <c r="I178" s="10"/>
      <c r="J178" s="10"/>
      <c r="K178" s="10"/>
      <c r="L178" s="157">
        <v>0</v>
      </c>
      <c r="M178" s="158"/>
      <c r="N178" s="159"/>
    </row>
    <row r="179" spans="1:14" ht="12" customHeight="1">
      <c r="M179" s="146" t="s">
        <v>2319</v>
      </c>
      <c r="N179" s="14" t="s">
        <v>2305</v>
      </c>
    </row>
    <row r="180" spans="1:14" s="1" customFormat="1" ht="14.25" customHeight="1">
      <c r="B180" s="153" t="s">
        <v>7</v>
      </c>
      <c r="C180" s="153"/>
      <c r="D180" s="154" t="s">
        <v>1256</v>
      </c>
      <c r="E180" s="154"/>
      <c r="F180" s="154"/>
      <c r="G180" s="154"/>
      <c r="H180" s="154"/>
      <c r="I180" s="154"/>
      <c r="J180" s="154"/>
      <c r="K180" s="154"/>
      <c r="L180" s="111" t="s">
        <v>2272</v>
      </c>
    </row>
    <row r="181" spans="1:14" s="1" customFormat="1">
      <c r="B181" s="153" t="s">
        <v>8</v>
      </c>
      <c r="C181" s="153"/>
      <c r="D181" s="2" t="s">
        <v>2320</v>
      </c>
      <c r="E181" s="154" t="s">
        <v>1260</v>
      </c>
      <c r="F181" s="154"/>
      <c r="G181" s="154"/>
      <c r="H181" s="154"/>
      <c r="I181" s="154"/>
      <c r="J181" s="154"/>
      <c r="K181" s="154"/>
      <c r="L181" s="3"/>
      <c r="M181" s="4"/>
      <c r="N181" s="4"/>
    </row>
    <row r="182" spans="1:14" s="5" customFormat="1" ht="18.75" customHeight="1">
      <c r="B182" s="6" t="s">
        <v>2321</v>
      </c>
      <c r="C182" s="155"/>
      <c r="D182" s="155"/>
      <c r="E182" s="155"/>
      <c r="F182" s="155"/>
      <c r="G182" s="155"/>
      <c r="H182" s="155"/>
      <c r="I182" s="155"/>
      <c r="J182" s="155"/>
      <c r="K182" s="155"/>
      <c r="L182" s="3"/>
      <c r="M182" s="3"/>
      <c r="N182" s="3"/>
    </row>
    <row r="183" spans="1:14" s="5" customFormat="1" ht="18.75" customHeight="1">
      <c r="A183" s="156" t="s">
        <v>2322</v>
      </c>
      <c r="B183" s="156"/>
      <c r="C183" s="156"/>
      <c r="D183" s="156"/>
      <c r="E183" s="156"/>
      <c r="F183" s="156"/>
      <c r="G183" s="156"/>
      <c r="H183" s="156"/>
      <c r="I183" s="156"/>
      <c r="J183" s="156"/>
      <c r="K183" s="156"/>
      <c r="L183" s="3"/>
      <c r="M183" s="3"/>
      <c r="N183" s="3"/>
    </row>
    <row r="184" spans="1:14" ht="3.75" customHeight="1"/>
    <row r="185" spans="1:14" ht="15" customHeight="1">
      <c r="A185" s="161" t="s">
        <v>0</v>
      </c>
      <c r="B185" s="160" t="s">
        <v>9</v>
      </c>
      <c r="C185" s="174" t="s">
        <v>3</v>
      </c>
      <c r="D185" s="175" t="s">
        <v>4</v>
      </c>
      <c r="E185" s="160" t="s">
        <v>14</v>
      </c>
      <c r="F185" s="160" t="s">
        <v>15</v>
      </c>
      <c r="G185" s="160" t="s">
        <v>1257</v>
      </c>
      <c r="H185" s="162" t="s">
        <v>1258</v>
      </c>
      <c r="I185" s="160" t="s">
        <v>10</v>
      </c>
      <c r="J185" s="164" t="s">
        <v>6</v>
      </c>
      <c r="K185" s="164"/>
      <c r="L185" s="165" t="s">
        <v>11</v>
      </c>
      <c r="M185" s="166"/>
      <c r="N185" s="167"/>
    </row>
    <row r="186" spans="1:14" ht="27" customHeight="1">
      <c r="A186" s="161"/>
      <c r="B186" s="161"/>
      <c r="C186" s="174"/>
      <c r="D186" s="175"/>
      <c r="E186" s="161"/>
      <c r="F186" s="161"/>
      <c r="G186" s="161"/>
      <c r="H186" s="163"/>
      <c r="I186" s="161"/>
      <c r="J186" s="7" t="s">
        <v>12</v>
      </c>
      <c r="K186" s="7" t="s">
        <v>13</v>
      </c>
      <c r="L186" s="168"/>
      <c r="M186" s="169"/>
      <c r="N186" s="170"/>
    </row>
    <row r="187" spans="1:14" ht="20.100000000000001" customHeight="1">
      <c r="A187" s="8">
        <v>1</v>
      </c>
      <c r="B187" s="16">
        <v>26212126223</v>
      </c>
      <c r="C187" s="147" t="s">
        <v>1473</v>
      </c>
      <c r="D187" s="148" t="s">
        <v>1474</v>
      </c>
      <c r="E187" s="17" t="s">
        <v>1475</v>
      </c>
      <c r="F187" s="17" t="s">
        <v>1475</v>
      </c>
      <c r="G187" s="9"/>
      <c r="H187" s="10"/>
      <c r="I187" s="10"/>
      <c r="J187" s="10"/>
      <c r="K187" s="10"/>
      <c r="L187" s="171">
        <v>0</v>
      </c>
      <c r="M187" s="172"/>
      <c r="N187" s="173"/>
    </row>
    <row r="188" spans="1:14" ht="20.100000000000001" customHeight="1">
      <c r="A188" s="8">
        <v>2</v>
      </c>
      <c r="B188" s="16">
        <v>26212122300</v>
      </c>
      <c r="C188" s="147" t="s">
        <v>1476</v>
      </c>
      <c r="D188" s="148" t="s">
        <v>1474</v>
      </c>
      <c r="E188" s="17" t="s">
        <v>1477</v>
      </c>
      <c r="F188" s="17" t="s">
        <v>1477</v>
      </c>
      <c r="G188" s="9"/>
      <c r="H188" s="10"/>
      <c r="I188" s="10"/>
      <c r="J188" s="10"/>
      <c r="K188" s="10"/>
      <c r="L188" s="157">
        <v>0</v>
      </c>
      <c r="M188" s="158"/>
      <c r="N188" s="159"/>
    </row>
    <row r="189" spans="1:14" ht="20.100000000000001" customHeight="1">
      <c r="A189" s="8">
        <v>3</v>
      </c>
      <c r="B189" s="16">
        <v>26212100666</v>
      </c>
      <c r="C189" s="147" t="s">
        <v>1478</v>
      </c>
      <c r="D189" s="148" t="s">
        <v>1474</v>
      </c>
      <c r="E189" s="17" t="s">
        <v>1266</v>
      </c>
      <c r="F189" s="17" t="s">
        <v>1266</v>
      </c>
      <c r="G189" s="9"/>
      <c r="H189" s="10"/>
      <c r="I189" s="10"/>
      <c r="J189" s="10"/>
      <c r="K189" s="10"/>
      <c r="L189" s="157">
        <v>0</v>
      </c>
      <c r="M189" s="158"/>
      <c r="N189" s="159"/>
    </row>
    <row r="190" spans="1:14" ht="20.100000000000001" customHeight="1">
      <c r="A190" s="8">
        <v>4</v>
      </c>
      <c r="B190" s="16">
        <v>25217215774</v>
      </c>
      <c r="C190" s="147" t="s">
        <v>1479</v>
      </c>
      <c r="D190" s="148" t="s">
        <v>1474</v>
      </c>
      <c r="E190" s="17" t="s">
        <v>1435</v>
      </c>
      <c r="F190" s="17" t="s">
        <v>1435</v>
      </c>
      <c r="G190" s="9"/>
      <c r="H190" s="10"/>
      <c r="I190" s="10"/>
      <c r="J190" s="10"/>
      <c r="K190" s="10"/>
      <c r="L190" s="157">
        <v>0</v>
      </c>
      <c r="M190" s="158"/>
      <c r="N190" s="159"/>
    </row>
    <row r="191" spans="1:14" ht="20.100000000000001" customHeight="1">
      <c r="A191" s="8">
        <v>5</v>
      </c>
      <c r="B191" s="16">
        <v>25216109641</v>
      </c>
      <c r="C191" s="147" t="s">
        <v>1480</v>
      </c>
      <c r="D191" s="148" t="s">
        <v>1474</v>
      </c>
      <c r="E191" s="17" t="s">
        <v>1268</v>
      </c>
      <c r="F191" s="17" t="s">
        <v>1268</v>
      </c>
      <c r="G191" s="9"/>
      <c r="H191" s="10"/>
      <c r="I191" s="10"/>
      <c r="J191" s="10"/>
      <c r="K191" s="10"/>
      <c r="L191" s="157">
        <v>0</v>
      </c>
      <c r="M191" s="158"/>
      <c r="N191" s="159"/>
    </row>
    <row r="192" spans="1:14" ht="20.100000000000001" customHeight="1">
      <c r="A192" s="8">
        <v>6</v>
      </c>
      <c r="B192" s="16">
        <v>24212116870</v>
      </c>
      <c r="C192" s="147" t="s">
        <v>1481</v>
      </c>
      <c r="D192" s="148" t="s">
        <v>1474</v>
      </c>
      <c r="E192" s="17" t="s">
        <v>1446</v>
      </c>
      <c r="F192" s="17" t="s">
        <v>1446</v>
      </c>
      <c r="G192" s="9"/>
      <c r="H192" s="10"/>
      <c r="I192" s="10"/>
      <c r="J192" s="10"/>
      <c r="K192" s="10"/>
      <c r="L192" s="157">
        <v>0</v>
      </c>
      <c r="M192" s="158"/>
      <c r="N192" s="159"/>
    </row>
    <row r="193" spans="1:14" ht="20.100000000000001" customHeight="1">
      <c r="A193" s="8">
        <v>7</v>
      </c>
      <c r="B193" s="16">
        <v>26203142369</v>
      </c>
      <c r="C193" s="147" t="s">
        <v>1482</v>
      </c>
      <c r="D193" s="148" t="s">
        <v>1483</v>
      </c>
      <c r="E193" s="17" t="s">
        <v>1390</v>
      </c>
      <c r="F193" s="17" t="s">
        <v>1390</v>
      </c>
      <c r="G193" s="9"/>
      <c r="H193" s="10"/>
      <c r="I193" s="10"/>
      <c r="J193" s="10"/>
      <c r="K193" s="10"/>
      <c r="L193" s="157">
        <v>0</v>
      </c>
      <c r="M193" s="158"/>
      <c r="N193" s="159"/>
    </row>
    <row r="194" spans="1:14" ht="20.100000000000001" customHeight="1">
      <c r="A194" s="8">
        <v>8</v>
      </c>
      <c r="B194" s="16">
        <v>26203136682</v>
      </c>
      <c r="C194" s="147" t="s">
        <v>1484</v>
      </c>
      <c r="D194" s="148" t="s">
        <v>1483</v>
      </c>
      <c r="E194" s="17" t="s">
        <v>1390</v>
      </c>
      <c r="F194" s="17" t="s">
        <v>1390</v>
      </c>
      <c r="G194" s="9"/>
      <c r="H194" s="10"/>
      <c r="I194" s="10"/>
      <c r="J194" s="10"/>
      <c r="K194" s="10"/>
      <c r="L194" s="157">
        <v>0</v>
      </c>
      <c r="M194" s="158"/>
      <c r="N194" s="159"/>
    </row>
    <row r="195" spans="1:14" ht="20.100000000000001" customHeight="1">
      <c r="A195" s="8">
        <v>9</v>
      </c>
      <c r="B195" s="16">
        <v>26202741799</v>
      </c>
      <c r="C195" s="147" t="s">
        <v>1485</v>
      </c>
      <c r="D195" s="148" t="s">
        <v>1483</v>
      </c>
      <c r="E195" s="17" t="s">
        <v>1373</v>
      </c>
      <c r="F195" s="17" t="s">
        <v>1373</v>
      </c>
      <c r="G195" s="9"/>
      <c r="H195" s="10"/>
      <c r="I195" s="10"/>
      <c r="J195" s="10"/>
      <c r="K195" s="10"/>
      <c r="L195" s="157">
        <v>0</v>
      </c>
      <c r="M195" s="158"/>
      <c r="N195" s="159"/>
    </row>
    <row r="196" spans="1:14" ht="20.100000000000001" customHeight="1">
      <c r="A196" s="8">
        <v>10</v>
      </c>
      <c r="B196" s="16">
        <v>26202137498</v>
      </c>
      <c r="C196" s="147" t="s">
        <v>1486</v>
      </c>
      <c r="D196" s="148" t="s">
        <v>1483</v>
      </c>
      <c r="E196" s="17" t="s">
        <v>1286</v>
      </c>
      <c r="F196" s="17" t="s">
        <v>1286</v>
      </c>
      <c r="G196" s="9"/>
      <c r="H196" s="10"/>
      <c r="I196" s="10"/>
      <c r="J196" s="10"/>
      <c r="K196" s="10"/>
      <c r="L196" s="157">
        <v>0</v>
      </c>
      <c r="M196" s="158"/>
      <c r="N196" s="159"/>
    </row>
    <row r="197" spans="1:14" ht="20.100000000000001" customHeight="1">
      <c r="A197" s="8">
        <v>11</v>
      </c>
      <c r="B197" s="16">
        <v>26202130650</v>
      </c>
      <c r="C197" s="147" t="s">
        <v>1487</v>
      </c>
      <c r="D197" s="148" t="s">
        <v>1483</v>
      </c>
      <c r="E197" s="17" t="s">
        <v>1266</v>
      </c>
      <c r="F197" s="17" t="s">
        <v>1266</v>
      </c>
      <c r="G197" s="9"/>
      <c r="H197" s="10"/>
      <c r="I197" s="10"/>
      <c r="J197" s="10"/>
      <c r="K197" s="10"/>
      <c r="L197" s="157">
        <v>0</v>
      </c>
      <c r="M197" s="158"/>
      <c r="N197" s="159"/>
    </row>
    <row r="198" spans="1:14" ht="20.100000000000001" customHeight="1">
      <c r="A198" s="8">
        <v>12</v>
      </c>
      <c r="B198" s="16">
        <v>26202120109</v>
      </c>
      <c r="C198" s="147" t="s">
        <v>1488</v>
      </c>
      <c r="D198" s="148" t="s">
        <v>1483</v>
      </c>
      <c r="E198" s="17" t="s">
        <v>1278</v>
      </c>
      <c r="F198" s="17" t="s">
        <v>1278</v>
      </c>
      <c r="G198" s="9"/>
      <c r="H198" s="10"/>
      <c r="I198" s="10"/>
      <c r="J198" s="10"/>
      <c r="K198" s="10"/>
      <c r="L198" s="157">
        <v>0</v>
      </c>
      <c r="M198" s="158"/>
      <c r="N198" s="159"/>
    </row>
    <row r="199" spans="1:14" ht="20.100000000000001" customHeight="1">
      <c r="A199" s="8">
        <v>13</v>
      </c>
      <c r="B199" s="16">
        <v>25203308196</v>
      </c>
      <c r="C199" s="147" t="s">
        <v>1489</v>
      </c>
      <c r="D199" s="148" t="s">
        <v>1483</v>
      </c>
      <c r="E199" s="17" t="s">
        <v>1303</v>
      </c>
      <c r="F199" s="17" t="s">
        <v>1303</v>
      </c>
      <c r="G199" s="9"/>
      <c r="H199" s="10"/>
      <c r="I199" s="10"/>
      <c r="J199" s="10"/>
      <c r="K199" s="10"/>
      <c r="L199" s="157">
        <v>0</v>
      </c>
      <c r="M199" s="158"/>
      <c r="N199" s="159"/>
    </row>
    <row r="200" spans="1:14" ht="20.100000000000001" customHeight="1">
      <c r="A200" s="8">
        <v>14</v>
      </c>
      <c r="B200" s="16">
        <v>24217200052</v>
      </c>
      <c r="C200" s="147" t="s">
        <v>1490</v>
      </c>
      <c r="D200" s="148" t="s">
        <v>1483</v>
      </c>
      <c r="E200" s="17" t="s">
        <v>1438</v>
      </c>
      <c r="F200" s="17" t="s">
        <v>1438</v>
      </c>
      <c r="G200" s="9"/>
      <c r="H200" s="10"/>
      <c r="I200" s="10"/>
      <c r="J200" s="10"/>
      <c r="K200" s="10"/>
      <c r="L200" s="157">
        <v>0</v>
      </c>
      <c r="M200" s="158"/>
      <c r="N200" s="159"/>
    </row>
    <row r="201" spans="1:14" ht="20.100000000000001" customHeight="1">
      <c r="A201" s="8">
        <v>15</v>
      </c>
      <c r="B201" s="16">
        <v>26216136146</v>
      </c>
      <c r="C201" s="147" t="s">
        <v>1491</v>
      </c>
      <c r="D201" s="148" t="s">
        <v>1492</v>
      </c>
      <c r="E201" s="17" t="s">
        <v>1333</v>
      </c>
      <c r="F201" s="17" t="s">
        <v>1333</v>
      </c>
      <c r="G201" s="9"/>
      <c r="H201" s="10"/>
      <c r="I201" s="10"/>
      <c r="J201" s="10"/>
      <c r="K201" s="10"/>
      <c r="L201" s="157">
        <v>0</v>
      </c>
      <c r="M201" s="158"/>
      <c r="N201" s="159"/>
    </row>
    <row r="202" spans="1:14" ht="20.100000000000001" customHeight="1">
      <c r="A202" s="8">
        <v>16</v>
      </c>
      <c r="B202" s="16">
        <v>25205105633</v>
      </c>
      <c r="C202" s="147" t="s">
        <v>1493</v>
      </c>
      <c r="D202" s="148" t="s">
        <v>1492</v>
      </c>
      <c r="E202" s="17" t="s">
        <v>1494</v>
      </c>
      <c r="F202" s="17" t="s">
        <v>1494</v>
      </c>
      <c r="G202" s="9"/>
      <c r="H202" s="10"/>
      <c r="I202" s="10"/>
      <c r="J202" s="10"/>
      <c r="K202" s="10"/>
      <c r="L202" s="157">
        <v>0</v>
      </c>
      <c r="M202" s="158"/>
      <c r="N202" s="159"/>
    </row>
    <row r="203" spans="1:14" ht="20.100000000000001" customHeight="1">
      <c r="A203" s="8">
        <v>17</v>
      </c>
      <c r="B203" s="16">
        <v>26211225671</v>
      </c>
      <c r="C203" s="147" t="s">
        <v>1495</v>
      </c>
      <c r="D203" s="148" t="s">
        <v>1496</v>
      </c>
      <c r="E203" s="17" t="s">
        <v>1401</v>
      </c>
      <c r="F203" s="17" t="s">
        <v>1401</v>
      </c>
      <c r="G203" s="9"/>
      <c r="H203" s="10"/>
      <c r="I203" s="10"/>
      <c r="J203" s="10"/>
      <c r="K203" s="10"/>
      <c r="L203" s="157">
        <v>0</v>
      </c>
      <c r="M203" s="158"/>
      <c r="N203" s="159"/>
    </row>
    <row r="204" spans="1:14" ht="20.100000000000001" customHeight="1">
      <c r="A204" s="8">
        <v>18</v>
      </c>
      <c r="B204" s="16">
        <v>26207231603</v>
      </c>
      <c r="C204" s="147" t="s">
        <v>1497</v>
      </c>
      <c r="D204" s="148" t="s">
        <v>1496</v>
      </c>
      <c r="E204" s="17" t="s">
        <v>1336</v>
      </c>
      <c r="F204" s="17" t="s">
        <v>1336</v>
      </c>
      <c r="G204" s="9"/>
      <c r="H204" s="10"/>
      <c r="I204" s="10"/>
      <c r="J204" s="10"/>
      <c r="K204" s="10"/>
      <c r="L204" s="157">
        <v>0</v>
      </c>
      <c r="M204" s="158"/>
      <c r="N204" s="159"/>
    </row>
    <row r="205" spans="1:14" ht="20.100000000000001" customHeight="1">
      <c r="A205" s="8">
        <v>19</v>
      </c>
      <c r="B205" s="16">
        <v>26207132273</v>
      </c>
      <c r="C205" s="147" t="s">
        <v>1368</v>
      </c>
      <c r="D205" s="148" t="s">
        <v>1496</v>
      </c>
      <c r="E205" s="17" t="s">
        <v>1276</v>
      </c>
      <c r="F205" s="17" t="s">
        <v>1276</v>
      </c>
      <c r="G205" s="9"/>
      <c r="H205" s="10"/>
      <c r="I205" s="10"/>
      <c r="J205" s="10"/>
      <c r="K205" s="10"/>
      <c r="L205" s="157">
        <v>0</v>
      </c>
      <c r="M205" s="158"/>
      <c r="N205" s="159"/>
    </row>
    <row r="206" spans="1:14" ht="20.100000000000001" customHeight="1">
      <c r="A206" s="8">
        <v>20</v>
      </c>
      <c r="B206" s="16">
        <v>26203528459</v>
      </c>
      <c r="C206" s="147" t="s">
        <v>1498</v>
      </c>
      <c r="D206" s="148" t="s">
        <v>1496</v>
      </c>
      <c r="E206" s="17" t="s">
        <v>1266</v>
      </c>
      <c r="F206" s="17" t="s">
        <v>1266</v>
      </c>
      <c r="G206" s="9"/>
      <c r="H206" s="10"/>
      <c r="I206" s="10"/>
      <c r="J206" s="10"/>
      <c r="K206" s="10"/>
      <c r="L206" s="157">
        <v>0</v>
      </c>
      <c r="M206" s="158"/>
      <c r="N206" s="159"/>
    </row>
    <row r="207" spans="1:14" ht="20.100000000000001" customHeight="1">
      <c r="A207" s="8">
        <v>21</v>
      </c>
      <c r="B207" s="16">
        <v>25211617168</v>
      </c>
      <c r="C207" s="147" t="s">
        <v>1499</v>
      </c>
      <c r="D207" s="148" t="s">
        <v>1496</v>
      </c>
      <c r="E207" s="17" t="s">
        <v>1392</v>
      </c>
      <c r="F207" s="17" t="s">
        <v>1392</v>
      </c>
      <c r="G207" s="9"/>
      <c r="H207" s="10"/>
      <c r="I207" s="10"/>
      <c r="J207" s="10"/>
      <c r="K207" s="10"/>
      <c r="L207" s="157">
        <v>0</v>
      </c>
      <c r="M207" s="158"/>
      <c r="N207" s="159"/>
    </row>
    <row r="208" spans="1:14" ht="20.100000000000001" customHeight="1">
      <c r="A208" s="8">
        <v>22</v>
      </c>
      <c r="B208" s="16">
        <v>25207109515</v>
      </c>
      <c r="C208" s="147" t="s">
        <v>1500</v>
      </c>
      <c r="D208" s="148" t="s">
        <v>1496</v>
      </c>
      <c r="E208" s="17" t="s">
        <v>1308</v>
      </c>
      <c r="F208" s="17" t="s">
        <v>1308</v>
      </c>
      <c r="G208" s="9"/>
      <c r="H208" s="10"/>
      <c r="I208" s="10"/>
      <c r="J208" s="10"/>
      <c r="K208" s="10"/>
      <c r="L208" s="157">
        <v>0</v>
      </c>
      <c r="M208" s="158"/>
      <c r="N208" s="159"/>
    </row>
    <row r="209" spans="1:14" ht="20.100000000000001" customHeight="1">
      <c r="A209" s="8">
        <v>23</v>
      </c>
      <c r="B209" s="16">
        <v>25203317630</v>
      </c>
      <c r="C209" s="147" t="s">
        <v>1501</v>
      </c>
      <c r="D209" s="148" t="s">
        <v>1496</v>
      </c>
      <c r="E209" s="17" t="s">
        <v>1292</v>
      </c>
      <c r="F209" s="17" t="s">
        <v>1292</v>
      </c>
      <c r="G209" s="9"/>
      <c r="H209" s="10"/>
      <c r="I209" s="10"/>
      <c r="J209" s="10"/>
      <c r="K209" s="10"/>
      <c r="L209" s="157">
        <v>0</v>
      </c>
      <c r="M209" s="158"/>
      <c r="N209" s="159"/>
    </row>
    <row r="210" spans="1:14" ht="20.100000000000001" customHeight="1">
      <c r="A210" s="8">
        <v>24</v>
      </c>
      <c r="B210" s="16">
        <v>25203305833</v>
      </c>
      <c r="C210" s="147" t="s">
        <v>1502</v>
      </c>
      <c r="D210" s="148" t="s">
        <v>1496</v>
      </c>
      <c r="E210" s="17" t="s">
        <v>1299</v>
      </c>
      <c r="F210" s="17" t="s">
        <v>1299</v>
      </c>
      <c r="G210" s="9"/>
      <c r="H210" s="10"/>
      <c r="I210" s="10"/>
      <c r="J210" s="10"/>
      <c r="K210" s="10"/>
      <c r="L210" s="157">
        <v>0</v>
      </c>
      <c r="M210" s="158"/>
      <c r="N210" s="159"/>
    </row>
    <row r="211" spans="1:14" ht="20.100000000000001" customHeight="1">
      <c r="A211" s="8">
        <v>25</v>
      </c>
      <c r="B211" s="16">
        <v>24207209609</v>
      </c>
      <c r="C211" s="147" t="s">
        <v>1503</v>
      </c>
      <c r="D211" s="148" t="s">
        <v>1496</v>
      </c>
      <c r="E211" s="17" t="s">
        <v>1303</v>
      </c>
      <c r="F211" s="17" t="s">
        <v>1303</v>
      </c>
      <c r="G211" s="9"/>
      <c r="H211" s="10"/>
      <c r="I211" s="10"/>
      <c r="J211" s="10"/>
      <c r="K211" s="10"/>
      <c r="L211" s="157">
        <v>0</v>
      </c>
      <c r="M211" s="158"/>
      <c r="N211" s="159"/>
    </row>
    <row r="212" spans="1:14" ht="20.100000000000001" customHeight="1">
      <c r="A212" s="8">
        <v>26</v>
      </c>
      <c r="B212" s="16">
        <v>26208621875</v>
      </c>
      <c r="C212" s="147" t="s">
        <v>1504</v>
      </c>
      <c r="D212" s="148" t="s">
        <v>1505</v>
      </c>
      <c r="E212" s="17" t="s">
        <v>1281</v>
      </c>
      <c r="F212" s="17" t="s">
        <v>1281</v>
      </c>
      <c r="G212" s="9"/>
      <c r="H212" s="10"/>
      <c r="I212" s="10"/>
      <c r="J212" s="10"/>
      <c r="K212" s="10"/>
      <c r="L212" s="157">
        <v>0</v>
      </c>
      <c r="M212" s="158"/>
      <c r="N212" s="159"/>
    </row>
    <row r="213" spans="1:14" ht="20.100000000000001" customHeight="1">
      <c r="A213" s="8">
        <v>27</v>
      </c>
      <c r="B213" s="16">
        <v>26207234915</v>
      </c>
      <c r="C213" s="147" t="s">
        <v>1506</v>
      </c>
      <c r="D213" s="148" t="s">
        <v>1505</v>
      </c>
      <c r="E213" s="17" t="s">
        <v>1336</v>
      </c>
      <c r="F213" s="17" t="s">
        <v>1336</v>
      </c>
      <c r="G213" s="9"/>
      <c r="H213" s="10"/>
      <c r="I213" s="10"/>
      <c r="J213" s="10"/>
      <c r="K213" s="10"/>
      <c r="L213" s="157">
        <v>0</v>
      </c>
      <c r="M213" s="158"/>
      <c r="N213" s="159"/>
    </row>
    <row r="214" spans="1:14" ht="20.100000000000001" customHeight="1">
      <c r="A214" s="8">
        <v>28</v>
      </c>
      <c r="B214" s="16">
        <v>25206610496</v>
      </c>
      <c r="C214" s="147" t="s">
        <v>1507</v>
      </c>
      <c r="D214" s="148" t="s">
        <v>1505</v>
      </c>
      <c r="E214" s="17" t="s">
        <v>1508</v>
      </c>
      <c r="F214" s="17" t="s">
        <v>1508</v>
      </c>
      <c r="G214" s="9"/>
      <c r="H214" s="10"/>
      <c r="I214" s="10"/>
      <c r="J214" s="10"/>
      <c r="K214" s="10"/>
      <c r="L214" s="157">
        <v>0</v>
      </c>
      <c r="M214" s="158"/>
      <c r="N214" s="159"/>
    </row>
    <row r="215" spans="1:14" ht="20.100000000000001" customHeight="1">
      <c r="A215" s="8">
        <v>29</v>
      </c>
      <c r="B215" s="16">
        <v>25202107114</v>
      </c>
      <c r="C215" s="147" t="s">
        <v>1509</v>
      </c>
      <c r="D215" s="148" t="s">
        <v>1505</v>
      </c>
      <c r="E215" s="17" t="s">
        <v>1268</v>
      </c>
      <c r="F215" s="17" t="s">
        <v>1268</v>
      </c>
      <c r="G215" s="9"/>
      <c r="H215" s="10"/>
      <c r="I215" s="10"/>
      <c r="J215" s="10"/>
      <c r="K215" s="10"/>
      <c r="L215" s="157">
        <v>0</v>
      </c>
      <c r="M215" s="158"/>
      <c r="N215" s="159"/>
    </row>
    <row r="216" spans="1:14" ht="20.100000000000001" customHeight="1">
      <c r="A216" s="11">
        <v>30</v>
      </c>
      <c r="B216" s="16">
        <v>26212241606</v>
      </c>
      <c r="C216" s="147" t="s">
        <v>1510</v>
      </c>
      <c r="D216" s="148" t="s">
        <v>1511</v>
      </c>
      <c r="E216" s="17" t="s">
        <v>1423</v>
      </c>
      <c r="F216" s="17" t="s">
        <v>1423</v>
      </c>
      <c r="G216" s="12"/>
      <c r="H216" s="13"/>
      <c r="I216" s="13"/>
      <c r="J216" s="13"/>
      <c r="K216" s="13"/>
      <c r="L216" s="176">
        <v>0</v>
      </c>
      <c r="M216" s="177"/>
      <c r="N216" s="178"/>
    </row>
    <row r="217" spans="1:14" ht="12" customHeight="1">
      <c r="M217" s="146" t="s">
        <v>2323</v>
      </c>
      <c r="N217" s="14" t="s">
        <v>2305</v>
      </c>
    </row>
    <row r="218" spans="1:14" s="1" customFormat="1" ht="14.25" customHeight="1">
      <c r="B218" s="153" t="s">
        <v>7</v>
      </c>
      <c r="C218" s="153"/>
      <c r="D218" s="154" t="s">
        <v>1256</v>
      </c>
      <c r="E218" s="154"/>
      <c r="F218" s="154"/>
      <c r="G218" s="154"/>
      <c r="H218" s="154"/>
      <c r="I218" s="154"/>
      <c r="J218" s="154"/>
      <c r="K218" s="154"/>
      <c r="L218" s="111" t="s">
        <v>2273</v>
      </c>
    </row>
    <row r="219" spans="1:14" s="1" customFormat="1">
      <c r="B219" s="153" t="s">
        <v>8</v>
      </c>
      <c r="C219" s="153"/>
      <c r="D219" s="2" t="s">
        <v>2320</v>
      </c>
      <c r="E219" s="154" t="s">
        <v>1260</v>
      </c>
      <c r="F219" s="154"/>
      <c r="G219" s="154"/>
      <c r="H219" s="154"/>
      <c r="I219" s="154"/>
      <c r="J219" s="154"/>
      <c r="K219" s="154"/>
      <c r="L219" s="3"/>
      <c r="M219" s="4"/>
      <c r="N219" s="4"/>
    </row>
    <row r="220" spans="1:14" s="5" customFormat="1" ht="18.75" customHeight="1">
      <c r="B220" s="6" t="s">
        <v>2324</v>
      </c>
      <c r="C220" s="155"/>
      <c r="D220" s="155"/>
      <c r="E220" s="155"/>
      <c r="F220" s="155"/>
      <c r="G220" s="155"/>
      <c r="H220" s="155"/>
      <c r="I220" s="155"/>
      <c r="J220" s="155"/>
      <c r="K220" s="155"/>
      <c r="L220" s="3"/>
      <c r="M220" s="3"/>
      <c r="N220" s="3"/>
    </row>
    <row r="221" spans="1:14" s="5" customFormat="1" ht="18.75" customHeight="1">
      <c r="A221" s="156" t="s">
        <v>2322</v>
      </c>
      <c r="B221" s="156"/>
      <c r="C221" s="156"/>
      <c r="D221" s="156"/>
      <c r="E221" s="156"/>
      <c r="F221" s="156"/>
      <c r="G221" s="156"/>
      <c r="H221" s="156"/>
      <c r="I221" s="156"/>
      <c r="J221" s="156"/>
      <c r="K221" s="156"/>
      <c r="L221" s="3"/>
      <c r="M221" s="3"/>
      <c r="N221" s="3"/>
    </row>
    <row r="222" spans="1:14" ht="3.75" customHeight="1"/>
    <row r="223" spans="1:14" ht="15" customHeight="1">
      <c r="A223" s="161" t="s">
        <v>0</v>
      </c>
      <c r="B223" s="160" t="s">
        <v>9</v>
      </c>
      <c r="C223" s="174" t="s">
        <v>3</v>
      </c>
      <c r="D223" s="175" t="s">
        <v>4</v>
      </c>
      <c r="E223" s="160" t="s">
        <v>14</v>
      </c>
      <c r="F223" s="160" t="s">
        <v>15</v>
      </c>
      <c r="G223" s="160" t="s">
        <v>1257</v>
      </c>
      <c r="H223" s="162" t="s">
        <v>1258</v>
      </c>
      <c r="I223" s="160" t="s">
        <v>10</v>
      </c>
      <c r="J223" s="164" t="s">
        <v>6</v>
      </c>
      <c r="K223" s="164"/>
      <c r="L223" s="165" t="s">
        <v>11</v>
      </c>
      <c r="M223" s="166"/>
      <c r="N223" s="167"/>
    </row>
    <row r="224" spans="1:14" ht="27" customHeight="1">
      <c r="A224" s="161"/>
      <c r="B224" s="161"/>
      <c r="C224" s="174"/>
      <c r="D224" s="175"/>
      <c r="E224" s="161"/>
      <c r="F224" s="161"/>
      <c r="G224" s="161"/>
      <c r="H224" s="163"/>
      <c r="I224" s="161"/>
      <c r="J224" s="7" t="s">
        <v>12</v>
      </c>
      <c r="K224" s="7" t="s">
        <v>13</v>
      </c>
      <c r="L224" s="168"/>
      <c r="M224" s="169"/>
      <c r="N224" s="170"/>
    </row>
    <row r="225" spans="1:14" ht="20.100000000000001" customHeight="1">
      <c r="A225" s="8">
        <v>1</v>
      </c>
      <c r="B225" s="16">
        <v>26212137524</v>
      </c>
      <c r="C225" s="147" t="s">
        <v>1512</v>
      </c>
      <c r="D225" s="148" t="s">
        <v>1511</v>
      </c>
      <c r="E225" s="17" t="s">
        <v>1475</v>
      </c>
      <c r="F225" s="17" t="s">
        <v>1475</v>
      </c>
      <c r="G225" s="9"/>
      <c r="H225" s="10"/>
      <c r="I225" s="10"/>
      <c r="J225" s="10"/>
      <c r="K225" s="10"/>
      <c r="L225" s="171">
        <v>0</v>
      </c>
      <c r="M225" s="172"/>
      <c r="N225" s="173"/>
    </row>
    <row r="226" spans="1:14" ht="20.100000000000001" customHeight="1">
      <c r="A226" s="8">
        <v>2</v>
      </c>
      <c r="B226" s="16">
        <v>25216117692</v>
      </c>
      <c r="C226" s="147" t="s">
        <v>1513</v>
      </c>
      <c r="D226" s="148" t="s">
        <v>1511</v>
      </c>
      <c r="E226" s="17" t="s">
        <v>1268</v>
      </c>
      <c r="F226" s="17" t="s">
        <v>1268</v>
      </c>
      <c r="G226" s="9"/>
      <c r="H226" s="10"/>
      <c r="I226" s="10"/>
      <c r="J226" s="10"/>
      <c r="K226" s="10"/>
      <c r="L226" s="157">
        <v>0</v>
      </c>
      <c r="M226" s="158"/>
      <c r="N226" s="159"/>
    </row>
    <row r="227" spans="1:14" ht="20.100000000000001" customHeight="1">
      <c r="A227" s="8">
        <v>3</v>
      </c>
      <c r="B227" s="16">
        <v>2321216313</v>
      </c>
      <c r="C227" s="147" t="s">
        <v>1514</v>
      </c>
      <c r="D227" s="148" t="s">
        <v>1511</v>
      </c>
      <c r="E227" s="17" t="s">
        <v>1446</v>
      </c>
      <c r="F227" s="17" t="s">
        <v>1446</v>
      </c>
      <c r="G227" s="9"/>
      <c r="H227" s="10"/>
      <c r="I227" s="10"/>
      <c r="J227" s="10"/>
      <c r="K227" s="10"/>
      <c r="L227" s="157">
        <v>0</v>
      </c>
      <c r="M227" s="158"/>
      <c r="N227" s="159"/>
    </row>
    <row r="228" spans="1:14" ht="20.100000000000001" customHeight="1">
      <c r="A228" s="8">
        <v>4</v>
      </c>
      <c r="B228" s="16">
        <v>24217116598</v>
      </c>
      <c r="C228" s="147" t="s">
        <v>1515</v>
      </c>
      <c r="D228" s="148" t="s">
        <v>1516</v>
      </c>
      <c r="E228" s="17" t="s">
        <v>1517</v>
      </c>
      <c r="F228" s="17" t="s">
        <v>1517</v>
      </c>
      <c r="G228" s="9"/>
      <c r="H228" s="10"/>
      <c r="I228" s="10"/>
      <c r="J228" s="10"/>
      <c r="K228" s="10"/>
      <c r="L228" s="157">
        <v>0</v>
      </c>
      <c r="M228" s="158"/>
      <c r="N228" s="159"/>
    </row>
    <row r="229" spans="1:14" ht="20.100000000000001" customHeight="1">
      <c r="A229" s="8">
        <v>5</v>
      </c>
      <c r="B229" s="16">
        <v>27265280111</v>
      </c>
      <c r="C229" s="147" t="s">
        <v>1518</v>
      </c>
      <c r="D229" s="148" t="s">
        <v>1519</v>
      </c>
      <c r="E229" s="17" t="s">
        <v>1273</v>
      </c>
      <c r="F229" s="17" t="s">
        <v>1273</v>
      </c>
      <c r="G229" s="9"/>
      <c r="H229" s="10"/>
      <c r="I229" s="10"/>
      <c r="J229" s="10"/>
      <c r="K229" s="10"/>
      <c r="L229" s="157">
        <v>0</v>
      </c>
      <c r="M229" s="158"/>
      <c r="N229" s="159"/>
    </row>
    <row r="230" spans="1:14" ht="20.100000000000001" customHeight="1">
      <c r="A230" s="8">
        <v>6</v>
      </c>
      <c r="B230" s="16">
        <v>26203200451</v>
      </c>
      <c r="C230" s="147" t="s">
        <v>1520</v>
      </c>
      <c r="D230" s="148" t="s">
        <v>1519</v>
      </c>
      <c r="E230" s="17" t="s">
        <v>1380</v>
      </c>
      <c r="F230" s="17" t="s">
        <v>1380</v>
      </c>
      <c r="G230" s="9"/>
      <c r="H230" s="10"/>
      <c r="I230" s="10"/>
      <c r="J230" s="10"/>
      <c r="K230" s="10"/>
      <c r="L230" s="157">
        <v>0</v>
      </c>
      <c r="M230" s="158"/>
      <c r="N230" s="159"/>
    </row>
    <row r="231" spans="1:14" ht="20.100000000000001" customHeight="1">
      <c r="A231" s="8">
        <v>7</v>
      </c>
      <c r="B231" s="16">
        <v>26202731347</v>
      </c>
      <c r="C231" s="147" t="s">
        <v>1521</v>
      </c>
      <c r="D231" s="148" t="s">
        <v>1519</v>
      </c>
      <c r="E231" s="17" t="s">
        <v>1373</v>
      </c>
      <c r="F231" s="17" t="s">
        <v>1373</v>
      </c>
      <c r="G231" s="9"/>
      <c r="H231" s="10"/>
      <c r="I231" s="10"/>
      <c r="J231" s="10"/>
      <c r="K231" s="10"/>
      <c r="L231" s="157">
        <v>0</v>
      </c>
      <c r="M231" s="158"/>
      <c r="N231" s="159"/>
    </row>
    <row r="232" spans="1:14" ht="20.100000000000001" customHeight="1">
      <c r="A232" s="8">
        <v>8</v>
      </c>
      <c r="B232" s="16">
        <v>25207205500</v>
      </c>
      <c r="C232" s="147" t="s">
        <v>1522</v>
      </c>
      <c r="D232" s="148" t="s">
        <v>1519</v>
      </c>
      <c r="E232" s="17" t="s">
        <v>1401</v>
      </c>
      <c r="F232" s="17" t="s">
        <v>1401</v>
      </c>
      <c r="G232" s="9"/>
      <c r="H232" s="10"/>
      <c r="I232" s="10"/>
      <c r="J232" s="10"/>
      <c r="K232" s="10"/>
      <c r="L232" s="157">
        <v>0</v>
      </c>
      <c r="M232" s="158"/>
      <c r="N232" s="159"/>
    </row>
    <row r="233" spans="1:14" ht="20.100000000000001" customHeight="1">
      <c r="A233" s="8">
        <v>9</v>
      </c>
      <c r="B233" s="16">
        <v>25207117145</v>
      </c>
      <c r="C233" s="147" t="s">
        <v>1523</v>
      </c>
      <c r="D233" s="148" t="s">
        <v>1519</v>
      </c>
      <c r="E233" s="17" t="s">
        <v>1303</v>
      </c>
      <c r="F233" s="17" t="s">
        <v>1303</v>
      </c>
      <c r="G233" s="9"/>
      <c r="H233" s="10"/>
      <c r="I233" s="10"/>
      <c r="J233" s="10"/>
      <c r="K233" s="10"/>
      <c r="L233" s="157">
        <v>0</v>
      </c>
      <c r="M233" s="158"/>
      <c r="N233" s="159"/>
    </row>
    <row r="234" spans="1:14" ht="20.100000000000001" customHeight="1">
      <c r="A234" s="8">
        <v>10</v>
      </c>
      <c r="B234" s="16">
        <v>2320529266</v>
      </c>
      <c r="C234" s="147" t="s">
        <v>1524</v>
      </c>
      <c r="D234" s="148" t="s">
        <v>1519</v>
      </c>
      <c r="E234" s="17" t="s">
        <v>1525</v>
      </c>
      <c r="F234" s="17" t="s">
        <v>1525</v>
      </c>
      <c r="G234" s="9"/>
      <c r="H234" s="10"/>
      <c r="I234" s="10"/>
      <c r="J234" s="10"/>
      <c r="K234" s="10"/>
      <c r="L234" s="157">
        <v>0</v>
      </c>
      <c r="M234" s="158"/>
      <c r="N234" s="159"/>
    </row>
    <row r="235" spans="1:14" ht="20.100000000000001" customHeight="1">
      <c r="A235" s="8">
        <v>11</v>
      </c>
      <c r="B235" s="16">
        <v>26212135039</v>
      </c>
      <c r="C235" s="147" t="s">
        <v>1526</v>
      </c>
      <c r="D235" s="148" t="s">
        <v>1527</v>
      </c>
      <c r="E235" s="17" t="s">
        <v>1266</v>
      </c>
      <c r="F235" s="17" t="s">
        <v>1266</v>
      </c>
      <c r="G235" s="9"/>
      <c r="H235" s="10"/>
      <c r="I235" s="10"/>
      <c r="J235" s="10"/>
      <c r="K235" s="10"/>
      <c r="L235" s="157">
        <v>0</v>
      </c>
      <c r="M235" s="158"/>
      <c r="N235" s="159"/>
    </row>
    <row r="236" spans="1:14" ht="20.100000000000001" customHeight="1">
      <c r="A236" s="8">
        <v>12</v>
      </c>
      <c r="B236" s="16">
        <v>25217207909</v>
      </c>
      <c r="C236" s="147" t="s">
        <v>1528</v>
      </c>
      <c r="D236" s="148" t="s">
        <v>1527</v>
      </c>
      <c r="E236" s="17" t="s">
        <v>1371</v>
      </c>
      <c r="F236" s="17" t="s">
        <v>1371</v>
      </c>
      <c r="G236" s="9"/>
      <c r="H236" s="10"/>
      <c r="I236" s="10"/>
      <c r="J236" s="10"/>
      <c r="K236" s="10"/>
      <c r="L236" s="157">
        <v>0</v>
      </c>
      <c r="M236" s="158"/>
      <c r="N236" s="159"/>
    </row>
    <row r="237" spans="1:14" ht="20.100000000000001" customHeight="1">
      <c r="A237" s="8">
        <v>13</v>
      </c>
      <c r="B237" s="16">
        <v>25217205957</v>
      </c>
      <c r="C237" s="147" t="s">
        <v>1529</v>
      </c>
      <c r="D237" s="148" t="s">
        <v>1527</v>
      </c>
      <c r="E237" s="17" t="s">
        <v>1435</v>
      </c>
      <c r="F237" s="17" t="s">
        <v>1435</v>
      </c>
      <c r="G237" s="9"/>
      <c r="H237" s="10"/>
      <c r="I237" s="10"/>
      <c r="J237" s="10"/>
      <c r="K237" s="10"/>
      <c r="L237" s="157">
        <v>0</v>
      </c>
      <c r="M237" s="158"/>
      <c r="N237" s="159"/>
    </row>
    <row r="238" spans="1:14" ht="20.100000000000001" customHeight="1">
      <c r="A238" s="8">
        <v>14</v>
      </c>
      <c r="B238" s="16">
        <v>26207123314</v>
      </c>
      <c r="C238" s="147" t="s">
        <v>1530</v>
      </c>
      <c r="D238" s="148" t="s">
        <v>1531</v>
      </c>
      <c r="E238" s="17" t="s">
        <v>1276</v>
      </c>
      <c r="F238" s="17" t="s">
        <v>1276</v>
      </c>
      <c r="G238" s="9"/>
      <c r="H238" s="10"/>
      <c r="I238" s="10"/>
      <c r="J238" s="10"/>
      <c r="K238" s="10"/>
      <c r="L238" s="157">
        <v>0</v>
      </c>
      <c r="M238" s="158"/>
      <c r="N238" s="159"/>
    </row>
    <row r="239" spans="1:14" ht="20.100000000000001" customHeight="1">
      <c r="A239" s="8">
        <v>15</v>
      </c>
      <c r="B239" s="16">
        <v>26207100480</v>
      </c>
      <c r="C239" s="147" t="s">
        <v>1532</v>
      </c>
      <c r="D239" s="148" t="s">
        <v>1531</v>
      </c>
      <c r="E239" s="17" t="s">
        <v>1390</v>
      </c>
      <c r="F239" s="17" t="s">
        <v>1390</v>
      </c>
      <c r="G239" s="9"/>
      <c r="H239" s="10"/>
      <c r="I239" s="10"/>
      <c r="J239" s="10"/>
      <c r="K239" s="10"/>
      <c r="L239" s="157">
        <v>0</v>
      </c>
      <c r="M239" s="158"/>
      <c r="N239" s="159"/>
    </row>
    <row r="240" spans="1:14" ht="20.100000000000001" customHeight="1">
      <c r="A240" s="8">
        <v>16</v>
      </c>
      <c r="B240" s="16">
        <v>26203329375</v>
      </c>
      <c r="C240" s="147" t="s">
        <v>1533</v>
      </c>
      <c r="D240" s="148" t="s">
        <v>1531</v>
      </c>
      <c r="E240" s="17" t="s">
        <v>1292</v>
      </c>
      <c r="F240" s="17" t="s">
        <v>1292</v>
      </c>
      <c r="G240" s="9"/>
      <c r="H240" s="10"/>
      <c r="I240" s="10"/>
      <c r="J240" s="10"/>
      <c r="K240" s="10"/>
      <c r="L240" s="157">
        <v>0</v>
      </c>
      <c r="M240" s="158"/>
      <c r="N240" s="159"/>
    </row>
    <row r="241" spans="1:14" ht="20.100000000000001" customHeight="1">
      <c r="A241" s="8">
        <v>17</v>
      </c>
      <c r="B241" s="16">
        <v>26203321757</v>
      </c>
      <c r="C241" s="147" t="s">
        <v>1534</v>
      </c>
      <c r="D241" s="148" t="s">
        <v>1531</v>
      </c>
      <c r="E241" s="17" t="s">
        <v>1292</v>
      </c>
      <c r="F241" s="17" t="s">
        <v>1292</v>
      </c>
      <c r="G241" s="9"/>
      <c r="H241" s="10"/>
      <c r="I241" s="10"/>
      <c r="J241" s="10"/>
      <c r="K241" s="10"/>
      <c r="L241" s="157">
        <v>0</v>
      </c>
      <c r="M241" s="158"/>
      <c r="N241" s="159"/>
    </row>
    <row r="242" spans="1:14" ht="20.100000000000001" customHeight="1">
      <c r="A242" s="8">
        <v>18</v>
      </c>
      <c r="B242" s="16">
        <v>26202830900</v>
      </c>
      <c r="C242" s="147" t="s">
        <v>1535</v>
      </c>
      <c r="D242" s="148" t="s">
        <v>1531</v>
      </c>
      <c r="E242" s="17" t="s">
        <v>1373</v>
      </c>
      <c r="F242" s="17" t="s">
        <v>1373</v>
      </c>
      <c r="G242" s="9"/>
      <c r="H242" s="10"/>
      <c r="I242" s="10"/>
      <c r="J242" s="10"/>
      <c r="K242" s="10"/>
      <c r="L242" s="157">
        <v>0</v>
      </c>
      <c r="M242" s="158"/>
      <c r="N242" s="159"/>
    </row>
    <row r="243" spans="1:14" ht="12" customHeight="1">
      <c r="M243" s="146" t="s">
        <v>2325</v>
      </c>
      <c r="N243" s="14" t="s">
        <v>2305</v>
      </c>
    </row>
    <row r="244" spans="1:14" s="1" customFormat="1" ht="14.25" customHeight="1">
      <c r="B244" s="153" t="s">
        <v>7</v>
      </c>
      <c r="C244" s="153"/>
      <c r="D244" s="154" t="s">
        <v>1256</v>
      </c>
      <c r="E244" s="154"/>
      <c r="F244" s="154"/>
      <c r="G244" s="154"/>
      <c r="H244" s="154"/>
      <c r="I244" s="154"/>
      <c r="J244" s="154"/>
      <c r="K244" s="154"/>
      <c r="L244" s="111" t="s">
        <v>2274</v>
      </c>
    </row>
    <row r="245" spans="1:14" s="1" customFormat="1">
      <c r="B245" s="153" t="s">
        <v>8</v>
      </c>
      <c r="C245" s="153"/>
      <c r="D245" s="2" t="s">
        <v>2326</v>
      </c>
      <c r="E245" s="154" t="s">
        <v>1260</v>
      </c>
      <c r="F245" s="154"/>
      <c r="G245" s="154"/>
      <c r="H245" s="154"/>
      <c r="I245" s="154"/>
      <c r="J245" s="154"/>
      <c r="K245" s="154"/>
      <c r="L245" s="3"/>
      <c r="M245" s="4"/>
      <c r="N245" s="4"/>
    </row>
    <row r="246" spans="1:14" s="5" customFormat="1" ht="18.75" customHeight="1">
      <c r="B246" s="6" t="s">
        <v>2327</v>
      </c>
      <c r="C246" s="155"/>
      <c r="D246" s="155"/>
      <c r="E246" s="155"/>
      <c r="F246" s="155"/>
      <c r="G246" s="155"/>
      <c r="H246" s="155"/>
      <c r="I246" s="155"/>
      <c r="J246" s="155"/>
      <c r="K246" s="155"/>
      <c r="L246" s="3"/>
      <c r="M246" s="3"/>
      <c r="N246" s="3"/>
    </row>
    <row r="247" spans="1:14" s="5" customFormat="1" ht="18.75" customHeight="1">
      <c r="A247" s="156" t="s">
        <v>2328</v>
      </c>
      <c r="B247" s="156"/>
      <c r="C247" s="156"/>
      <c r="D247" s="156"/>
      <c r="E247" s="156"/>
      <c r="F247" s="156"/>
      <c r="G247" s="156"/>
      <c r="H247" s="156"/>
      <c r="I247" s="156"/>
      <c r="J247" s="156"/>
      <c r="K247" s="156"/>
      <c r="L247" s="3"/>
      <c r="M247" s="3"/>
      <c r="N247" s="3"/>
    </row>
    <row r="248" spans="1:14" ht="3.75" customHeight="1"/>
    <row r="249" spans="1:14" ht="15" customHeight="1">
      <c r="A249" s="161" t="s">
        <v>0</v>
      </c>
      <c r="B249" s="160" t="s">
        <v>9</v>
      </c>
      <c r="C249" s="174" t="s">
        <v>3</v>
      </c>
      <c r="D249" s="175" t="s">
        <v>4</v>
      </c>
      <c r="E249" s="160" t="s">
        <v>14</v>
      </c>
      <c r="F249" s="160" t="s">
        <v>15</v>
      </c>
      <c r="G249" s="160" t="s">
        <v>1257</v>
      </c>
      <c r="H249" s="162" t="s">
        <v>1258</v>
      </c>
      <c r="I249" s="160" t="s">
        <v>10</v>
      </c>
      <c r="J249" s="164" t="s">
        <v>6</v>
      </c>
      <c r="K249" s="164"/>
      <c r="L249" s="165" t="s">
        <v>11</v>
      </c>
      <c r="M249" s="166"/>
      <c r="N249" s="167"/>
    </row>
    <row r="250" spans="1:14" ht="27" customHeight="1">
      <c r="A250" s="161"/>
      <c r="B250" s="161"/>
      <c r="C250" s="174"/>
      <c r="D250" s="175"/>
      <c r="E250" s="161"/>
      <c r="F250" s="161"/>
      <c r="G250" s="161"/>
      <c r="H250" s="163"/>
      <c r="I250" s="161"/>
      <c r="J250" s="7" t="s">
        <v>12</v>
      </c>
      <c r="K250" s="7" t="s">
        <v>13</v>
      </c>
      <c r="L250" s="168"/>
      <c r="M250" s="169"/>
      <c r="N250" s="170"/>
    </row>
    <row r="251" spans="1:14" ht="20.100000000000001" customHeight="1">
      <c r="A251" s="8">
        <v>1</v>
      </c>
      <c r="B251" s="16">
        <v>25205216670</v>
      </c>
      <c r="C251" s="147" t="s">
        <v>1536</v>
      </c>
      <c r="D251" s="148" t="s">
        <v>1531</v>
      </c>
      <c r="E251" s="17" t="s">
        <v>1305</v>
      </c>
      <c r="F251" s="17" t="s">
        <v>1305</v>
      </c>
      <c r="G251" s="9"/>
      <c r="H251" s="10"/>
      <c r="I251" s="10"/>
      <c r="J251" s="10"/>
      <c r="K251" s="10"/>
      <c r="L251" s="171">
        <v>0</v>
      </c>
      <c r="M251" s="172"/>
      <c r="N251" s="173"/>
    </row>
    <row r="252" spans="1:14" ht="20.100000000000001" customHeight="1">
      <c r="A252" s="8">
        <v>2</v>
      </c>
      <c r="B252" s="16">
        <v>25202703978</v>
      </c>
      <c r="C252" s="147" t="s">
        <v>1537</v>
      </c>
      <c r="D252" s="148" t="s">
        <v>1531</v>
      </c>
      <c r="E252" s="17" t="s">
        <v>1538</v>
      </c>
      <c r="F252" s="17" t="s">
        <v>1538</v>
      </c>
      <c r="G252" s="9"/>
      <c r="H252" s="10"/>
      <c r="I252" s="10"/>
      <c r="J252" s="10"/>
      <c r="K252" s="10"/>
      <c r="L252" s="157">
        <v>0</v>
      </c>
      <c r="M252" s="158"/>
      <c r="N252" s="159"/>
    </row>
    <row r="253" spans="1:14" ht="20.100000000000001" customHeight="1">
      <c r="A253" s="8">
        <v>3</v>
      </c>
      <c r="B253" s="16">
        <v>26208721287</v>
      </c>
      <c r="C253" s="147" t="s">
        <v>1323</v>
      </c>
      <c r="D253" s="148" t="s">
        <v>1539</v>
      </c>
      <c r="E253" s="17" t="s">
        <v>1475</v>
      </c>
      <c r="F253" s="17" t="s">
        <v>1475</v>
      </c>
      <c r="G253" s="9"/>
      <c r="H253" s="10"/>
      <c r="I253" s="10"/>
      <c r="J253" s="10"/>
      <c r="K253" s="10"/>
      <c r="L253" s="157">
        <v>0</v>
      </c>
      <c r="M253" s="158"/>
      <c r="N253" s="159"/>
    </row>
    <row r="254" spans="1:14" ht="20.100000000000001" customHeight="1">
      <c r="A254" s="8">
        <v>4</v>
      </c>
      <c r="B254" s="16">
        <v>26207100276</v>
      </c>
      <c r="C254" s="147" t="s">
        <v>1540</v>
      </c>
      <c r="D254" s="148" t="s">
        <v>1539</v>
      </c>
      <c r="E254" s="17" t="s">
        <v>1276</v>
      </c>
      <c r="F254" s="17" t="s">
        <v>1276</v>
      </c>
      <c r="G254" s="9"/>
      <c r="H254" s="10"/>
      <c r="I254" s="10"/>
      <c r="J254" s="10"/>
      <c r="K254" s="10"/>
      <c r="L254" s="157">
        <v>0</v>
      </c>
      <c r="M254" s="158"/>
      <c r="N254" s="159"/>
    </row>
    <row r="255" spans="1:14" ht="20.100000000000001" customHeight="1">
      <c r="A255" s="8">
        <v>5</v>
      </c>
      <c r="B255" s="16">
        <v>26204833783</v>
      </c>
      <c r="C255" s="147" t="s">
        <v>1541</v>
      </c>
      <c r="D255" s="148" t="s">
        <v>1539</v>
      </c>
      <c r="E255" s="17" t="s">
        <v>1290</v>
      </c>
      <c r="F255" s="17" t="s">
        <v>1290</v>
      </c>
      <c r="G255" s="9"/>
      <c r="H255" s="10"/>
      <c r="I255" s="10"/>
      <c r="J255" s="10"/>
      <c r="K255" s="10"/>
      <c r="L255" s="157">
        <v>0</v>
      </c>
      <c r="M255" s="158"/>
      <c r="N255" s="159"/>
    </row>
    <row r="256" spans="1:14" ht="20.100000000000001" customHeight="1">
      <c r="A256" s="8">
        <v>6</v>
      </c>
      <c r="B256" s="16">
        <v>26202134502</v>
      </c>
      <c r="C256" s="147" t="s">
        <v>1542</v>
      </c>
      <c r="D256" s="148" t="s">
        <v>1539</v>
      </c>
      <c r="E256" s="17" t="s">
        <v>1338</v>
      </c>
      <c r="F256" s="17" t="s">
        <v>1338</v>
      </c>
      <c r="G256" s="9"/>
      <c r="H256" s="10"/>
      <c r="I256" s="10"/>
      <c r="J256" s="10"/>
      <c r="K256" s="10"/>
      <c r="L256" s="157">
        <v>0</v>
      </c>
      <c r="M256" s="158"/>
      <c r="N256" s="159"/>
    </row>
    <row r="257" spans="1:14" ht="20.100000000000001" customHeight="1">
      <c r="A257" s="8">
        <v>7</v>
      </c>
      <c r="B257" s="16">
        <v>25207107399</v>
      </c>
      <c r="C257" s="147" t="s">
        <v>1543</v>
      </c>
      <c r="D257" s="148" t="s">
        <v>1539</v>
      </c>
      <c r="E257" s="17" t="s">
        <v>1303</v>
      </c>
      <c r="F257" s="17" t="s">
        <v>1303</v>
      </c>
      <c r="G257" s="9"/>
      <c r="H257" s="10"/>
      <c r="I257" s="10"/>
      <c r="J257" s="10"/>
      <c r="K257" s="10"/>
      <c r="L257" s="157">
        <v>0</v>
      </c>
      <c r="M257" s="158"/>
      <c r="N257" s="159"/>
    </row>
    <row r="258" spans="1:14" ht="20.100000000000001" customHeight="1">
      <c r="A258" s="8">
        <v>8</v>
      </c>
      <c r="B258" s="16">
        <v>25207102218</v>
      </c>
      <c r="C258" s="147" t="s">
        <v>1544</v>
      </c>
      <c r="D258" s="148" t="s">
        <v>1539</v>
      </c>
      <c r="E258" s="17" t="s">
        <v>1276</v>
      </c>
      <c r="F258" s="17" t="s">
        <v>1276</v>
      </c>
      <c r="G258" s="9"/>
      <c r="H258" s="10"/>
      <c r="I258" s="10"/>
      <c r="J258" s="10"/>
      <c r="K258" s="10"/>
      <c r="L258" s="157">
        <v>0</v>
      </c>
      <c r="M258" s="158"/>
      <c r="N258" s="159"/>
    </row>
    <row r="259" spans="1:14" ht="20.100000000000001" customHeight="1">
      <c r="A259" s="8">
        <v>9</v>
      </c>
      <c r="B259" s="16">
        <v>25203304208</v>
      </c>
      <c r="C259" s="147" t="s">
        <v>1545</v>
      </c>
      <c r="D259" s="148" t="s">
        <v>1539</v>
      </c>
      <c r="E259" s="17" t="s">
        <v>1294</v>
      </c>
      <c r="F259" s="17" t="s">
        <v>1294</v>
      </c>
      <c r="G259" s="9"/>
      <c r="H259" s="10"/>
      <c r="I259" s="10"/>
      <c r="J259" s="10"/>
      <c r="K259" s="10"/>
      <c r="L259" s="157">
        <v>0</v>
      </c>
      <c r="M259" s="158"/>
      <c r="N259" s="159"/>
    </row>
    <row r="260" spans="1:14" ht="20.100000000000001" customHeight="1">
      <c r="A260" s="8">
        <v>10</v>
      </c>
      <c r="B260" s="16">
        <v>26207122990</v>
      </c>
      <c r="C260" s="147" t="s">
        <v>1546</v>
      </c>
      <c r="D260" s="148" t="s">
        <v>1547</v>
      </c>
      <c r="E260" s="17" t="s">
        <v>1276</v>
      </c>
      <c r="F260" s="17" t="s">
        <v>1276</v>
      </c>
      <c r="G260" s="9"/>
      <c r="H260" s="10"/>
      <c r="I260" s="10"/>
      <c r="J260" s="10"/>
      <c r="K260" s="10"/>
      <c r="L260" s="157">
        <v>0</v>
      </c>
      <c r="M260" s="158"/>
      <c r="N260" s="159"/>
    </row>
    <row r="261" spans="1:14" ht="20.100000000000001" customHeight="1">
      <c r="A261" s="8">
        <v>11</v>
      </c>
      <c r="B261" s="16">
        <v>27265280115</v>
      </c>
      <c r="C261" s="147" t="s">
        <v>1548</v>
      </c>
      <c r="D261" s="148" t="s">
        <v>1549</v>
      </c>
      <c r="E261" s="17" t="s">
        <v>1273</v>
      </c>
      <c r="F261" s="17" t="s">
        <v>1273</v>
      </c>
      <c r="G261" s="9"/>
      <c r="H261" s="10"/>
      <c r="I261" s="10"/>
      <c r="J261" s="10"/>
      <c r="K261" s="10"/>
      <c r="L261" s="157">
        <v>0</v>
      </c>
      <c r="M261" s="158"/>
      <c r="N261" s="159"/>
    </row>
    <row r="262" spans="1:14" ht="20.100000000000001" customHeight="1">
      <c r="A262" s="8">
        <v>12</v>
      </c>
      <c r="B262" s="16">
        <v>27265280112</v>
      </c>
      <c r="C262" s="147" t="s">
        <v>1550</v>
      </c>
      <c r="D262" s="148" t="s">
        <v>1549</v>
      </c>
      <c r="E262" s="17" t="s">
        <v>1273</v>
      </c>
      <c r="F262" s="17" t="s">
        <v>1273</v>
      </c>
      <c r="G262" s="9"/>
      <c r="H262" s="10"/>
      <c r="I262" s="10"/>
      <c r="J262" s="10"/>
      <c r="K262" s="10"/>
      <c r="L262" s="157">
        <v>0</v>
      </c>
      <c r="M262" s="158"/>
      <c r="N262" s="159"/>
    </row>
    <row r="263" spans="1:14" ht="20.100000000000001" customHeight="1">
      <c r="A263" s="8">
        <v>13</v>
      </c>
      <c r="B263" s="16">
        <v>26203129508</v>
      </c>
      <c r="C263" s="147" t="s">
        <v>1551</v>
      </c>
      <c r="D263" s="148" t="s">
        <v>1549</v>
      </c>
      <c r="E263" s="17" t="s">
        <v>1380</v>
      </c>
      <c r="F263" s="17" t="s">
        <v>1380</v>
      </c>
      <c r="G263" s="9"/>
      <c r="H263" s="10"/>
      <c r="I263" s="10"/>
      <c r="J263" s="10"/>
      <c r="K263" s="10"/>
      <c r="L263" s="157">
        <v>0</v>
      </c>
      <c r="M263" s="158"/>
      <c r="N263" s="159"/>
    </row>
    <row r="264" spans="1:14" ht="20.100000000000001" customHeight="1">
      <c r="A264" s="8">
        <v>14</v>
      </c>
      <c r="B264" s="16">
        <v>26202142374</v>
      </c>
      <c r="C264" s="147" t="s">
        <v>1330</v>
      </c>
      <c r="D264" s="148" t="s">
        <v>1549</v>
      </c>
      <c r="E264" s="17" t="s">
        <v>1278</v>
      </c>
      <c r="F264" s="17" t="s">
        <v>1278</v>
      </c>
      <c r="G264" s="9"/>
      <c r="H264" s="10"/>
      <c r="I264" s="10"/>
      <c r="J264" s="10"/>
      <c r="K264" s="10"/>
      <c r="L264" s="157">
        <v>0</v>
      </c>
      <c r="M264" s="158"/>
      <c r="N264" s="159"/>
    </row>
    <row r="265" spans="1:14" ht="20.100000000000001" customHeight="1">
      <c r="A265" s="8">
        <v>15</v>
      </c>
      <c r="B265" s="16">
        <v>26202129507</v>
      </c>
      <c r="C265" s="147" t="s">
        <v>1552</v>
      </c>
      <c r="D265" s="148" t="s">
        <v>1549</v>
      </c>
      <c r="E265" s="17" t="s">
        <v>1380</v>
      </c>
      <c r="F265" s="17" t="s">
        <v>1380</v>
      </c>
      <c r="G265" s="9"/>
      <c r="H265" s="10"/>
      <c r="I265" s="10"/>
      <c r="J265" s="10"/>
      <c r="K265" s="10"/>
      <c r="L265" s="157">
        <v>0</v>
      </c>
      <c r="M265" s="158"/>
      <c r="N265" s="159"/>
    </row>
    <row r="266" spans="1:14" ht="20.100000000000001" customHeight="1">
      <c r="A266" s="8">
        <v>16</v>
      </c>
      <c r="B266" s="16">
        <v>25207109362</v>
      </c>
      <c r="C266" s="147" t="s">
        <v>1553</v>
      </c>
      <c r="D266" s="148" t="s">
        <v>1549</v>
      </c>
      <c r="E266" s="17" t="s">
        <v>1554</v>
      </c>
      <c r="F266" s="17" t="s">
        <v>1554</v>
      </c>
      <c r="G266" s="9"/>
      <c r="H266" s="10"/>
      <c r="I266" s="10"/>
      <c r="J266" s="10"/>
      <c r="K266" s="10"/>
      <c r="L266" s="157">
        <v>0</v>
      </c>
      <c r="M266" s="158"/>
      <c r="N266" s="159"/>
    </row>
    <row r="267" spans="1:14" ht="20.100000000000001" customHeight="1">
      <c r="A267" s="8">
        <v>17</v>
      </c>
      <c r="B267" s="16">
        <v>25203116749</v>
      </c>
      <c r="C267" s="147" t="s">
        <v>1555</v>
      </c>
      <c r="D267" s="148" t="s">
        <v>1549</v>
      </c>
      <c r="E267" s="17" t="s">
        <v>1301</v>
      </c>
      <c r="F267" s="17" t="s">
        <v>1301</v>
      </c>
      <c r="G267" s="9"/>
      <c r="H267" s="10"/>
      <c r="I267" s="10"/>
      <c r="J267" s="10"/>
      <c r="K267" s="10"/>
      <c r="L267" s="157">
        <v>0</v>
      </c>
      <c r="M267" s="158"/>
      <c r="N267" s="159"/>
    </row>
    <row r="268" spans="1:14" ht="20.100000000000001" customHeight="1">
      <c r="A268" s="8">
        <v>18</v>
      </c>
      <c r="B268" s="16">
        <v>25202510438</v>
      </c>
      <c r="C268" s="147" t="s">
        <v>1556</v>
      </c>
      <c r="D268" s="148" t="s">
        <v>1549</v>
      </c>
      <c r="E268" s="17" t="s">
        <v>1557</v>
      </c>
      <c r="F268" s="17" t="s">
        <v>1557</v>
      </c>
      <c r="G268" s="9"/>
      <c r="H268" s="10"/>
      <c r="I268" s="10"/>
      <c r="J268" s="10"/>
      <c r="K268" s="10"/>
      <c r="L268" s="157">
        <v>0</v>
      </c>
      <c r="M268" s="158"/>
      <c r="N268" s="159"/>
    </row>
    <row r="269" spans="1:14" ht="20.100000000000001" customHeight="1">
      <c r="A269" s="8">
        <v>19</v>
      </c>
      <c r="B269" s="16">
        <v>24207100942</v>
      </c>
      <c r="C269" s="147" t="s">
        <v>1558</v>
      </c>
      <c r="D269" s="148" t="s">
        <v>1549</v>
      </c>
      <c r="E269" s="17" t="s">
        <v>1517</v>
      </c>
      <c r="F269" s="17" t="s">
        <v>1517</v>
      </c>
      <c r="G269" s="9"/>
      <c r="H269" s="10"/>
      <c r="I269" s="10"/>
      <c r="J269" s="10"/>
      <c r="K269" s="10"/>
      <c r="L269" s="157">
        <v>0</v>
      </c>
      <c r="M269" s="158"/>
      <c r="N269" s="159"/>
    </row>
    <row r="270" spans="1:14" ht="20.100000000000001" customHeight="1">
      <c r="A270" s="8">
        <v>20</v>
      </c>
      <c r="B270" s="16">
        <v>26218641925</v>
      </c>
      <c r="C270" s="147" t="s">
        <v>1559</v>
      </c>
      <c r="D270" s="148" t="s">
        <v>1560</v>
      </c>
      <c r="E270" s="17" t="s">
        <v>1281</v>
      </c>
      <c r="F270" s="17" t="s">
        <v>1281</v>
      </c>
      <c r="G270" s="9"/>
      <c r="H270" s="10"/>
      <c r="I270" s="10"/>
      <c r="J270" s="10"/>
      <c r="K270" s="10"/>
      <c r="L270" s="157">
        <v>0</v>
      </c>
      <c r="M270" s="158"/>
      <c r="N270" s="159"/>
    </row>
    <row r="271" spans="1:14" ht="20.100000000000001" customHeight="1">
      <c r="A271" s="8">
        <v>21</v>
      </c>
      <c r="B271" s="16">
        <v>2320529159</v>
      </c>
      <c r="C271" s="147" t="s">
        <v>1561</v>
      </c>
      <c r="D271" s="148" t="s">
        <v>1560</v>
      </c>
      <c r="E271" s="17" t="s">
        <v>1562</v>
      </c>
      <c r="F271" s="17" t="s">
        <v>1562</v>
      </c>
      <c r="G271" s="9"/>
      <c r="H271" s="10"/>
      <c r="I271" s="10"/>
      <c r="J271" s="10"/>
      <c r="K271" s="10"/>
      <c r="L271" s="157">
        <v>0</v>
      </c>
      <c r="M271" s="158"/>
      <c r="N271" s="159"/>
    </row>
    <row r="272" spans="1:14" ht="20.100000000000001" customHeight="1">
      <c r="A272" s="8">
        <v>22</v>
      </c>
      <c r="B272" s="16">
        <v>27265280118</v>
      </c>
      <c r="C272" s="147" t="s">
        <v>1357</v>
      </c>
      <c r="D272" s="148" t="s">
        <v>1563</v>
      </c>
      <c r="E272" s="17" t="s">
        <v>1273</v>
      </c>
      <c r="F272" s="17" t="s">
        <v>1273</v>
      </c>
      <c r="G272" s="9"/>
      <c r="H272" s="10"/>
      <c r="I272" s="10"/>
      <c r="J272" s="10"/>
      <c r="K272" s="10"/>
      <c r="L272" s="157">
        <v>0</v>
      </c>
      <c r="M272" s="158"/>
      <c r="N272" s="159"/>
    </row>
    <row r="273" spans="1:14" ht="20.100000000000001" customHeight="1">
      <c r="A273" s="8">
        <v>23</v>
      </c>
      <c r="B273" s="16">
        <v>26217230341</v>
      </c>
      <c r="C273" s="147" t="s">
        <v>1564</v>
      </c>
      <c r="D273" s="148" t="s">
        <v>1563</v>
      </c>
      <c r="E273" s="17" t="s">
        <v>1336</v>
      </c>
      <c r="F273" s="17" t="s">
        <v>1336</v>
      </c>
      <c r="G273" s="9"/>
      <c r="H273" s="10"/>
      <c r="I273" s="10"/>
      <c r="J273" s="10"/>
      <c r="K273" s="10"/>
      <c r="L273" s="157">
        <v>0</v>
      </c>
      <c r="M273" s="158"/>
      <c r="N273" s="159"/>
    </row>
    <row r="274" spans="1:14" ht="20.100000000000001" customHeight="1">
      <c r="A274" s="8">
        <v>24</v>
      </c>
      <c r="B274" s="16">
        <v>26212221131</v>
      </c>
      <c r="C274" s="147" t="s">
        <v>1565</v>
      </c>
      <c r="D274" s="148" t="s">
        <v>1563</v>
      </c>
      <c r="E274" s="17" t="s">
        <v>1286</v>
      </c>
      <c r="F274" s="17" t="s">
        <v>1286</v>
      </c>
      <c r="G274" s="9"/>
      <c r="H274" s="10"/>
      <c r="I274" s="10"/>
      <c r="J274" s="10"/>
      <c r="K274" s="10"/>
      <c r="L274" s="157">
        <v>0</v>
      </c>
      <c r="M274" s="158"/>
      <c r="N274" s="159"/>
    </row>
    <row r="275" spans="1:14" ht="20.100000000000001" customHeight="1">
      <c r="A275" s="8">
        <v>25</v>
      </c>
      <c r="B275" s="16">
        <v>26212134442</v>
      </c>
      <c r="C275" s="147" t="s">
        <v>1354</v>
      </c>
      <c r="D275" s="148" t="s">
        <v>1563</v>
      </c>
      <c r="E275" s="17" t="s">
        <v>1338</v>
      </c>
      <c r="F275" s="17" t="s">
        <v>1338</v>
      </c>
      <c r="G275" s="9"/>
      <c r="H275" s="10"/>
      <c r="I275" s="10"/>
      <c r="J275" s="10"/>
      <c r="K275" s="10"/>
      <c r="L275" s="157">
        <v>0</v>
      </c>
      <c r="M275" s="158"/>
      <c r="N275" s="159"/>
    </row>
    <row r="276" spans="1:14" ht="20.100000000000001" customHeight="1">
      <c r="A276" s="8">
        <v>26</v>
      </c>
      <c r="B276" s="16">
        <v>26211334362</v>
      </c>
      <c r="C276" s="147" t="s">
        <v>1566</v>
      </c>
      <c r="D276" s="148" t="s">
        <v>1563</v>
      </c>
      <c r="E276" s="17" t="s">
        <v>1263</v>
      </c>
      <c r="F276" s="17" t="s">
        <v>1263</v>
      </c>
      <c r="G276" s="9"/>
      <c r="H276" s="10"/>
      <c r="I276" s="10"/>
      <c r="J276" s="10"/>
      <c r="K276" s="10"/>
      <c r="L276" s="157">
        <v>0</v>
      </c>
      <c r="M276" s="158"/>
      <c r="N276" s="159"/>
    </row>
    <row r="277" spans="1:14" ht="20.100000000000001" customHeight="1">
      <c r="A277" s="8">
        <v>27</v>
      </c>
      <c r="B277" s="16">
        <v>26202234025</v>
      </c>
      <c r="C277" s="147" t="s">
        <v>1567</v>
      </c>
      <c r="D277" s="148" t="s">
        <v>1563</v>
      </c>
      <c r="E277" s="17" t="s">
        <v>1286</v>
      </c>
      <c r="F277" s="17" t="s">
        <v>1286</v>
      </c>
      <c r="G277" s="9"/>
      <c r="H277" s="10"/>
      <c r="I277" s="10"/>
      <c r="J277" s="10"/>
      <c r="K277" s="10"/>
      <c r="L277" s="157">
        <v>0</v>
      </c>
      <c r="M277" s="158"/>
      <c r="N277" s="159"/>
    </row>
    <row r="278" spans="1:14" ht="20.100000000000001" customHeight="1">
      <c r="A278" s="8">
        <v>28</v>
      </c>
      <c r="B278" s="16">
        <v>25217205770</v>
      </c>
      <c r="C278" s="147" t="s">
        <v>1264</v>
      </c>
      <c r="D278" s="148" t="s">
        <v>1563</v>
      </c>
      <c r="E278" s="17" t="s">
        <v>1435</v>
      </c>
      <c r="F278" s="17" t="s">
        <v>1435</v>
      </c>
      <c r="G278" s="9"/>
      <c r="H278" s="10"/>
      <c r="I278" s="10"/>
      <c r="J278" s="10"/>
      <c r="K278" s="10"/>
      <c r="L278" s="157">
        <v>0</v>
      </c>
      <c r="M278" s="158"/>
      <c r="N278" s="159"/>
    </row>
    <row r="279" spans="1:14" ht="20.100000000000001" customHeight="1">
      <c r="A279" s="8">
        <v>29</v>
      </c>
      <c r="B279" s="16">
        <v>25212105778</v>
      </c>
      <c r="C279" s="147" t="s">
        <v>1264</v>
      </c>
      <c r="D279" s="148" t="s">
        <v>1563</v>
      </c>
      <c r="E279" s="17" t="s">
        <v>1454</v>
      </c>
      <c r="F279" s="17" t="s">
        <v>1454</v>
      </c>
      <c r="G279" s="9"/>
      <c r="H279" s="10"/>
      <c r="I279" s="10"/>
      <c r="J279" s="10"/>
      <c r="K279" s="10"/>
      <c r="L279" s="157">
        <v>0</v>
      </c>
      <c r="M279" s="158"/>
      <c r="N279" s="159"/>
    </row>
    <row r="280" spans="1:14" ht="20.100000000000001" customHeight="1">
      <c r="A280" s="11">
        <v>30</v>
      </c>
      <c r="B280" s="16">
        <v>25202909972</v>
      </c>
      <c r="C280" s="147" t="s">
        <v>1568</v>
      </c>
      <c r="D280" s="148" t="s">
        <v>1563</v>
      </c>
      <c r="E280" s="17" t="s">
        <v>1569</v>
      </c>
      <c r="F280" s="17" t="s">
        <v>1569</v>
      </c>
      <c r="G280" s="12"/>
      <c r="H280" s="13"/>
      <c r="I280" s="13"/>
      <c r="J280" s="13"/>
      <c r="K280" s="13"/>
      <c r="L280" s="176">
        <v>0</v>
      </c>
      <c r="M280" s="177"/>
      <c r="N280" s="178"/>
    </row>
    <row r="281" spans="1:14" ht="12" customHeight="1">
      <c r="M281" s="146" t="s">
        <v>2329</v>
      </c>
      <c r="N281" s="14" t="s">
        <v>2305</v>
      </c>
    </row>
    <row r="282" spans="1:14" s="1" customFormat="1" ht="14.25" customHeight="1">
      <c r="B282" s="153" t="s">
        <v>7</v>
      </c>
      <c r="C282" s="153"/>
      <c r="D282" s="154" t="s">
        <v>1256</v>
      </c>
      <c r="E282" s="154"/>
      <c r="F282" s="154"/>
      <c r="G282" s="154"/>
      <c r="H282" s="154"/>
      <c r="I282" s="154"/>
      <c r="J282" s="154"/>
      <c r="K282" s="154"/>
      <c r="L282" s="111" t="s">
        <v>2275</v>
      </c>
    </row>
    <row r="283" spans="1:14" s="1" customFormat="1">
      <c r="B283" s="153" t="s">
        <v>8</v>
      </c>
      <c r="C283" s="153"/>
      <c r="D283" s="2" t="s">
        <v>2326</v>
      </c>
      <c r="E283" s="154" t="s">
        <v>1260</v>
      </c>
      <c r="F283" s="154"/>
      <c r="G283" s="154"/>
      <c r="H283" s="154"/>
      <c r="I283" s="154"/>
      <c r="J283" s="154"/>
      <c r="K283" s="154"/>
      <c r="L283" s="3"/>
      <c r="M283" s="4"/>
      <c r="N283" s="4"/>
    </row>
    <row r="284" spans="1:14" s="5" customFormat="1" ht="18.75" customHeight="1">
      <c r="B284" s="6" t="s">
        <v>2330</v>
      </c>
      <c r="C284" s="155"/>
      <c r="D284" s="155"/>
      <c r="E284" s="155"/>
      <c r="F284" s="155"/>
      <c r="G284" s="155"/>
      <c r="H284" s="155"/>
      <c r="I284" s="155"/>
      <c r="J284" s="155"/>
      <c r="K284" s="155"/>
      <c r="L284" s="3"/>
      <c r="M284" s="3"/>
      <c r="N284" s="3"/>
    </row>
    <row r="285" spans="1:14" s="5" customFormat="1" ht="18.75" customHeight="1">
      <c r="A285" s="156" t="s">
        <v>2328</v>
      </c>
      <c r="B285" s="156"/>
      <c r="C285" s="156"/>
      <c r="D285" s="156"/>
      <c r="E285" s="156"/>
      <c r="F285" s="156"/>
      <c r="G285" s="156"/>
      <c r="H285" s="156"/>
      <c r="I285" s="156"/>
      <c r="J285" s="156"/>
      <c r="K285" s="156"/>
      <c r="L285" s="3"/>
      <c r="M285" s="3"/>
      <c r="N285" s="3"/>
    </row>
    <row r="286" spans="1:14" ht="3.75" customHeight="1"/>
    <row r="287" spans="1:14" ht="15" customHeight="1">
      <c r="A287" s="161" t="s">
        <v>0</v>
      </c>
      <c r="B287" s="160" t="s">
        <v>9</v>
      </c>
      <c r="C287" s="174" t="s">
        <v>3</v>
      </c>
      <c r="D287" s="175" t="s">
        <v>4</v>
      </c>
      <c r="E287" s="160" t="s">
        <v>14</v>
      </c>
      <c r="F287" s="160" t="s">
        <v>15</v>
      </c>
      <c r="G287" s="160" t="s">
        <v>1257</v>
      </c>
      <c r="H287" s="162" t="s">
        <v>1258</v>
      </c>
      <c r="I287" s="160" t="s">
        <v>10</v>
      </c>
      <c r="J287" s="164" t="s">
        <v>6</v>
      </c>
      <c r="K287" s="164"/>
      <c r="L287" s="165" t="s">
        <v>11</v>
      </c>
      <c r="M287" s="166"/>
      <c r="N287" s="167"/>
    </row>
    <row r="288" spans="1:14" ht="27" customHeight="1">
      <c r="A288" s="161"/>
      <c r="B288" s="161"/>
      <c r="C288" s="174"/>
      <c r="D288" s="175"/>
      <c r="E288" s="161"/>
      <c r="F288" s="161"/>
      <c r="G288" s="161"/>
      <c r="H288" s="163"/>
      <c r="I288" s="161"/>
      <c r="J288" s="7" t="s">
        <v>12</v>
      </c>
      <c r="K288" s="7" t="s">
        <v>13</v>
      </c>
      <c r="L288" s="168"/>
      <c r="M288" s="169"/>
      <c r="N288" s="170"/>
    </row>
    <row r="289" spans="1:14" ht="20.100000000000001" customHeight="1">
      <c r="A289" s="8">
        <v>1</v>
      </c>
      <c r="B289" s="16">
        <v>23212211857</v>
      </c>
      <c r="C289" s="147" t="s">
        <v>1570</v>
      </c>
      <c r="D289" s="148" t="s">
        <v>1563</v>
      </c>
      <c r="E289" s="17" t="s">
        <v>1571</v>
      </c>
      <c r="F289" s="17" t="s">
        <v>1571</v>
      </c>
      <c r="G289" s="9"/>
      <c r="H289" s="10"/>
      <c r="I289" s="10"/>
      <c r="J289" s="10"/>
      <c r="K289" s="10"/>
      <c r="L289" s="171">
        <v>0</v>
      </c>
      <c r="M289" s="172"/>
      <c r="N289" s="173"/>
    </row>
    <row r="290" spans="1:14" ht="20.100000000000001" customHeight="1">
      <c r="A290" s="8">
        <v>2</v>
      </c>
      <c r="B290" s="16">
        <v>2321315832</v>
      </c>
      <c r="C290" s="147" t="s">
        <v>1572</v>
      </c>
      <c r="D290" s="148" t="s">
        <v>1563</v>
      </c>
      <c r="E290" s="17" t="s">
        <v>1573</v>
      </c>
      <c r="F290" s="17" t="s">
        <v>1573</v>
      </c>
      <c r="G290" s="9"/>
      <c r="H290" s="10"/>
      <c r="I290" s="10"/>
      <c r="J290" s="10"/>
      <c r="K290" s="10"/>
      <c r="L290" s="157">
        <v>0</v>
      </c>
      <c r="M290" s="158"/>
      <c r="N290" s="159"/>
    </row>
    <row r="291" spans="1:14" ht="20.100000000000001" customHeight="1">
      <c r="A291" s="8">
        <v>3</v>
      </c>
      <c r="B291" s="16">
        <v>26203331703</v>
      </c>
      <c r="C291" s="147" t="s">
        <v>1574</v>
      </c>
      <c r="D291" s="148" t="s">
        <v>1575</v>
      </c>
      <c r="E291" s="17" t="s">
        <v>1292</v>
      </c>
      <c r="F291" s="17" t="s">
        <v>1292</v>
      </c>
      <c r="G291" s="9"/>
      <c r="H291" s="10"/>
      <c r="I291" s="10"/>
      <c r="J291" s="10"/>
      <c r="K291" s="10"/>
      <c r="L291" s="157">
        <v>0</v>
      </c>
      <c r="M291" s="158"/>
      <c r="N291" s="159"/>
    </row>
    <row r="292" spans="1:14" ht="20.100000000000001" customHeight="1">
      <c r="A292" s="8">
        <v>4</v>
      </c>
      <c r="B292" s="16">
        <v>26202134301</v>
      </c>
      <c r="C292" s="147" t="s">
        <v>1576</v>
      </c>
      <c r="D292" s="148" t="s">
        <v>1575</v>
      </c>
      <c r="E292" s="17" t="s">
        <v>1338</v>
      </c>
      <c r="F292" s="17" t="s">
        <v>1338</v>
      </c>
      <c r="G292" s="9"/>
      <c r="H292" s="10"/>
      <c r="I292" s="10"/>
      <c r="J292" s="10"/>
      <c r="K292" s="10"/>
      <c r="L292" s="157">
        <v>0</v>
      </c>
      <c r="M292" s="158"/>
      <c r="N292" s="159"/>
    </row>
    <row r="293" spans="1:14" ht="20.100000000000001" customHeight="1">
      <c r="A293" s="8">
        <v>5</v>
      </c>
      <c r="B293" s="16">
        <v>26202234177</v>
      </c>
      <c r="C293" s="147" t="s">
        <v>1534</v>
      </c>
      <c r="D293" s="148" t="s">
        <v>1577</v>
      </c>
      <c r="E293" s="17" t="s">
        <v>1423</v>
      </c>
      <c r="F293" s="17" t="s">
        <v>1423</v>
      </c>
      <c r="G293" s="9"/>
      <c r="H293" s="10"/>
      <c r="I293" s="10"/>
      <c r="J293" s="10"/>
      <c r="K293" s="10"/>
      <c r="L293" s="157">
        <v>0</v>
      </c>
      <c r="M293" s="158"/>
      <c r="N293" s="159"/>
    </row>
    <row r="294" spans="1:14" ht="20.100000000000001" customHeight="1">
      <c r="A294" s="8">
        <v>6</v>
      </c>
      <c r="B294" s="16">
        <v>25216117494</v>
      </c>
      <c r="C294" s="147" t="s">
        <v>1578</v>
      </c>
      <c r="D294" s="148" t="s">
        <v>1577</v>
      </c>
      <c r="E294" s="17" t="s">
        <v>1268</v>
      </c>
      <c r="F294" s="17" t="s">
        <v>1268</v>
      </c>
      <c r="G294" s="9"/>
      <c r="H294" s="10"/>
      <c r="I294" s="10"/>
      <c r="J294" s="10"/>
      <c r="K294" s="10"/>
      <c r="L294" s="157">
        <v>0</v>
      </c>
      <c r="M294" s="158"/>
      <c r="N294" s="159"/>
    </row>
    <row r="295" spans="1:14" ht="20.100000000000001" customHeight="1">
      <c r="A295" s="8">
        <v>7</v>
      </c>
      <c r="B295" s="16">
        <v>25205117232</v>
      </c>
      <c r="C295" s="147" t="s">
        <v>1579</v>
      </c>
      <c r="D295" s="148" t="s">
        <v>1577</v>
      </c>
      <c r="E295" s="17" t="s">
        <v>1494</v>
      </c>
      <c r="F295" s="17" t="s">
        <v>1494</v>
      </c>
      <c r="G295" s="9"/>
      <c r="H295" s="10"/>
      <c r="I295" s="10"/>
      <c r="J295" s="10"/>
      <c r="K295" s="10"/>
      <c r="L295" s="157">
        <v>0</v>
      </c>
      <c r="M295" s="158"/>
      <c r="N295" s="159"/>
    </row>
    <row r="296" spans="1:14" ht="20.100000000000001" customHeight="1">
      <c r="A296" s="8">
        <v>8</v>
      </c>
      <c r="B296" s="16">
        <v>26205100009</v>
      </c>
      <c r="C296" s="147" t="s">
        <v>1368</v>
      </c>
      <c r="D296" s="148" t="s">
        <v>1580</v>
      </c>
      <c r="E296" s="17" t="s">
        <v>1581</v>
      </c>
      <c r="F296" s="17" t="s">
        <v>1581</v>
      </c>
      <c r="G296" s="9"/>
      <c r="H296" s="10"/>
      <c r="I296" s="10"/>
      <c r="J296" s="10"/>
      <c r="K296" s="10"/>
      <c r="L296" s="157">
        <v>0</v>
      </c>
      <c r="M296" s="158"/>
      <c r="N296" s="159"/>
    </row>
    <row r="297" spans="1:14" ht="20.100000000000001" customHeight="1">
      <c r="A297" s="8">
        <v>9</v>
      </c>
      <c r="B297" s="16">
        <v>26202120322</v>
      </c>
      <c r="C297" s="147" t="s">
        <v>1574</v>
      </c>
      <c r="D297" s="148" t="s">
        <v>1580</v>
      </c>
      <c r="E297" s="17" t="s">
        <v>1286</v>
      </c>
      <c r="F297" s="17" t="s">
        <v>1286</v>
      </c>
      <c r="G297" s="9"/>
      <c r="H297" s="10"/>
      <c r="I297" s="10"/>
      <c r="J297" s="10"/>
      <c r="K297" s="10"/>
      <c r="L297" s="157">
        <v>0</v>
      </c>
      <c r="M297" s="158"/>
      <c r="N297" s="159"/>
    </row>
    <row r="298" spans="1:14" ht="20.100000000000001" customHeight="1">
      <c r="A298" s="8">
        <v>10</v>
      </c>
      <c r="B298" s="16">
        <v>26201625651</v>
      </c>
      <c r="C298" s="147" t="s">
        <v>1582</v>
      </c>
      <c r="D298" s="148" t="s">
        <v>1583</v>
      </c>
      <c r="E298" s="17" t="s">
        <v>1433</v>
      </c>
      <c r="F298" s="17" t="s">
        <v>1433</v>
      </c>
      <c r="G298" s="9"/>
      <c r="H298" s="10"/>
      <c r="I298" s="10"/>
      <c r="J298" s="10"/>
      <c r="K298" s="10"/>
      <c r="L298" s="157">
        <v>0</v>
      </c>
      <c r="M298" s="158"/>
      <c r="N298" s="159"/>
    </row>
    <row r="299" spans="1:14" ht="20.100000000000001" customHeight="1">
      <c r="A299" s="8">
        <v>11</v>
      </c>
      <c r="B299" s="16">
        <v>2320213030</v>
      </c>
      <c r="C299" s="147" t="s">
        <v>1584</v>
      </c>
      <c r="D299" s="148" t="s">
        <v>1583</v>
      </c>
      <c r="E299" s="17" t="s">
        <v>1585</v>
      </c>
      <c r="F299" s="17" t="s">
        <v>1585</v>
      </c>
      <c r="G299" s="9"/>
      <c r="H299" s="10"/>
      <c r="I299" s="10"/>
      <c r="J299" s="10"/>
      <c r="K299" s="10"/>
      <c r="L299" s="157">
        <v>0</v>
      </c>
      <c r="M299" s="158"/>
      <c r="N299" s="159"/>
    </row>
    <row r="300" spans="1:14" ht="20.100000000000001" customHeight="1">
      <c r="A300" s="8">
        <v>12</v>
      </c>
      <c r="B300" s="16">
        <v>26217234965</v>
      </c>
      <c r="C300" s="147" t="s">
        <v>1586</v>
      </c>
      <c r="D300" s="148" t="s">
        <v>1587</v>
      </c>
      <c r="E300" s="17" t="s">
        <v>1336</v>
      </c>
      <c r="F300" s="17" t="s">
        <v>1336</v>
      </c>
      <c r="G300" s="9"/>
      <c r="H300" s="10"/>
      <c r="I300" s="10"/>
      <c r="J300" s="10"/>
      <c r="K300" s="10"/>
      <c r="L300" s="157">
        <v>0</v>
      </c>
      <c r="M300" s="158"/>
      <c r="N300" s="159"/>
    </row>
    <row r="301" spans="1:14" ht="20.100000000000001" customHeight="1">
      <c r="A301" s="8">
        <v>13</v>
      </c>
      <c r="B301" s="16">
        <v>26217142038</v>
      </c>
      <c r="C301" s="147" t="s">
        <v>1586</v>
      </c>
      <c r="D301" s="148" t="s">
        <v>1587</v>
      </c>
      <c r="E301" s="17" t="s">
        <v>1276</v>
      </c>
      <c r="F301" s="17" t="s">
        <v>1276</v>
      </c>
      <c r="G301" s="9"/>
      <c r="H301" s="10"/>
      <c r="I301" s="10"/>
      <c r="J301" s="10"/>
      <c r="K301" s="10"/>
      <c r="L301" s="157">
        <v>0</v>
      </c>
      <c r="M301" s="158"/>
      <c r="N301" s="159"/>
    </row>
    <row r="302" spans="1:14" ht="20.100000000000001" customHeight="1">
      <c r="A302" s="8">
        <v>14</v>
      </c>
      <c r="B302" s="16">
        <v>26213735790</v>
      </c>
      <c r="C302" s="147" t="s">
        <v>1588</v>
      </c>
      <c r="D302" s="148" t="s">
        <v>1587</v>
      </c>
      <c r="E302" s="17" t="s">
        <v>1283</v>
      </c>
      <c r="F302" s="17" t="s">
        <v>1283</v>
      </c>
      <c r="G302" s="9"/>
      <c r="H302" s="10"/>
      <c r="I302" s="10"/>
      <c r="J302" s="10"/>
      <c r="K302" s="10"/>
      <c r="L302" s="157">
        <v>0</v>
      </c>
      <c r="M302" s="158"/>
      <c r="N302" s="159"/>
    </row>
    <row r="303" spans="1:14" ht="20.100000000000001" customHeight="1">
      <c r="A303" s="8">
        <v>15</v>
      </c>
      <c r="B303" s="16">
        <v>26212135949</v>
      </c>
      <c r="C303" s="147" t="s">
        <v>1366</v>
      </c>
      <c r="D303" s="148" t="s">
        <v>1587</v>
      </c>
      <c r="E303" s="17" t="s">
        <v>1276</v>
      </c>
      <c r="F303" s="17" t="s">
        <v>1276</v>
      </c>
      <c r="G303" s="9"/>
      <c r="H303" s="10"/>
      <c r="I303" s="10"/>
      <c r="J303" s="10"/>
      <c r="K303" s="10"/>
      <c r="L303" s="157">
        <v>0</v>
      </c>
      <c r="M303" s="158"/>
      <c r="N303" s="159"/>
    </row>
    <row r="304" spans="1:14" ht="20.100000000000001" customHeight="1">
      <c r="A304" s="8">
        <v>16</v>
      </c>
      <c r="B304" s="16">
        <v>26212124979</v>
      </c>
      <c r="C304" s="147" t="s">
        <v>1387</v>
      </c>
      <c r="D304" s="148" t="s">
        <v>1587</v>
      </c>
      <c r="E304" s="17" t="s">
        <v>1278</v>
      </c>
      <c r="F304" s="17" t="s">
        <v>1278</v>
      </c>
      <c r="G304" s="9"/>
      <c r="H304" s="10"/>
      <c r="I304" s="10"/>
      <c r="J304" s="10"/>
      <c r="K304" s="10"/>
      <c r="L304" s="157">
        <v>0</v>
      </c>
      <c r="M304" s="158"/>
      <c r="N304" s="159"/>
    </row>
    <row r="305" spans="1:14" ht="12" customHeight="1">
      <c r="M305" s="146" t="s">
        <v>2331</v>
      </c>
      <c r="N305" s="14" t="s">
        <v>2305</v>
      </c>
    </row>
    <row r="306" spans="1:14" s="1" customFormat="1" ht="14.25" customHeight="1">
      <c r="B306" s="153" t="s">
        <v>7</v>
      </c>
      <c r="C306" s="153"/>
      <c r="D306" s="154" t="s">
        <v>1256</v>
      </c>
      <c r="E306" s="154"/>
      <c r="F306" s="154"/>
      <c r="G306" s="154"/>
      <c r="H306" s="154"/>
      <c r="I306" s="154"/>
      <c r="J306" s="154"/>
      <c r="K306" s="154"/>
      <c r="L306" s="111" t="s">
        <v>2276</v>
      </c>
    </row>
    <row r="307" spans="1:14" s="1" customFormat="1">
      <c r="B307" s="153" t="s">
        <v>8</v>
      </c>
      <c r="C307" s="153"/>
      <c r="D307" s="2" t="s">
        <v>2332</v>
      </c>
      <c r="E307" s="154" t="s">
        <v>1260</v>
      </c>
      <c r="F307" s="154"/>
      <c r="G307" s="154"/>
      <c r="H307" s="154"/>
      <c r="I307" s="154"/>
      <c r="J307" s="154"/>
      <c r="K307" s="154"/>
      <c r="L307" s="3"/>
      <c r="M307" s="4"/>
      <c r="N307" s="4"/>
    </row>
    <row r="308" spans="1:14" s="5" customFormat="1" ht="18.75" customHeight="1">
      <c r="B308" s="6" t="s">
        <v>2333</v>
      </c>
      <c r="C308" s="155"/>
      <c r="D308" s="155"/>
      <c r="E308" s="155"/>
      <c r="F308" s="155"/>
      <c r="G308" s="155"/>
      <c r="H308" s="155"/>
      <c r="I308" s="155"/>
      <c r="J308" s="155"/>
      <c r="K308" s="155"/>
      <c r="L308" s="3"/>
      <c r="M308" s="3"/>
      <c r="N308" s="3"/>
    </row>
    <row r="309" spans="1:14" s="5" customFormat="1" ht="18.75" customHeight="1">
      <c r="A309" s="156" t="s">
        <v>2334</v>
      </c>
      <c r="B309" s="156"/>
      <c r="C309" s="156"/>
      <c r="D309" s="156"/>
      <c r="E309" s="156"/>
      <c r="F309" s="156"/>
      <c r="G309" s="156"/>
      <c r="H309" s="156"/>
      <c r="I309" s="156"/>
      <c r="J309" s="156"/>
      <c r="K309" s="156"/>
      <c r="L309" s="3"/>
      <c r="M309" s="3"/>
      <c r="N309" s="3"/>
    </row>
    <row r="310" spans="1:14" ht="3.75" customHeight="1"/>
    <row r="311" spans="1:14" ht="15" customHeight="1">
      <c r="A311" s="161" t="s">
        <v>0</v>
      </c>
      <c r="B311" s="160" t="s">
        <v>9</v>
      </c>
      <c r="C311" s="174" t="s">
        <v>3</v>
      </c>
      <c r="D311" s="175" t="s">
        <v>4</v>
      </c>
      <c r="E311" s="160" t="s">
        <v>14</v>
      </c>
      <c r="F311" s="160" t="s">
        <v>15</v>
      </c>
      <c r="G311" s="160" t="s">
        <v>1257</v>
      </c>
      <c r="H311" s="162" t="s">
        <v>1258</v>
      </c>
      <c r="I311" s="160" t="s">
        <v>10</v>
      </c>
      <c r="J311" s="164" t="s">
        <v>6</v>
      </c>
      <c r="K311" s="164"/>
      <c r="L311" s="165" t="s">
        <v>11</v>
      </c>
      <c r="M311" s="166"/>
      <c r="N311" s="167"/>
    </row>
    <row r="312" spans="1:14" ht="27" customHeight="1">
      <c r="A312" s="161"/>
      <c r="B312" s="161"/>
      <c r="C312" s="174"/>
      <c r="D312" s="175"/>
      <c r="E312" s="161"/>
      <c r="F312" s="161"/>
      <c r="G312" s="161"/>
      <c r="H312" s="163"/>
      <c r="I312" s="161"/>
      <c r="J312" s="7" t="s">
        <v>12</v>
      </c>
      <c r="K312" s="7" t="s">
        <v>13</v>
      </c>
      <c r="L312" s="168"/>
      <c r="M312" s="169"/>
      <c r="N312" s="170"/>
    </row>
    <row r="313" spans="1:14" ht="20.100000000000001" customHeight="1">
      <c r="A313" s="8">
        <v>1</v>
      </c>
      <c r="B313" s="16">
        <v>26211600543</v>
      </c>
      <c r="C313" s="147" t="s">
        <v>1589</v>
      </c>
      <c r="D313" s="148" t="s">
        <v>1587</v>
      </c>
      <c r="E313" s="17" t="s">
        <v>1590</v>
      </c>
      <c r="F313" s="17" t="s">
        <v>1590</v>
      </c>
      <c r="G313" s="9"/>
      <c r="H313" s="10"/>
      <c r="I313" s="10"/>
      <c r="J313" s="10"/>
      <c r="K313" s="10"/>
      <c r="L313" s="171">
        <v>0</v>
      </c>
      <c r="M313" s="172"/>
      <c r="N313" s="173"/>
    </row>
    <row r="314" spans="1:14" ht="20.100000000000001" customHeight="1">
      <c r="A314" s="8">
        <v>2</v>
      </c>
      <c r="B314" s="16">
        <v>25217103462</v>
      </c>
      <c r="C314" s="147" t="s">
        <v>1591</v>
      </c>
      <c r="D314" s="148" t="s">
        <v>1587</v>
      </c>
      <c r="E314" s="17" t="s">
        <v>1317</v>
      </c>
      <c r="F314" s="17" t="s">
        <v>1317</v>
      </c>
      <c r="G314" s="9"/>
      <c r="H314" s="10"/>
      <c r="I314" s="10"/>
      <c r="J314" s="10"/>
      <c r="K314" s="10"/>
      <c r="L314" s="157">
        <v>0</v>
      </c>
      <c r="M314" s="158"/>
      <c r="N314" s="159"/>
    </row>
    <row r="315" spans="1:14" ht="20.100000000000001" customHeight="1">
      <c r="A315" s="8">
        <v>3</v>
      </c>
      <c r="B315" s="16">
        <v>25213709428</v>
      </c>
      <c r="C315" s="147" t="s">
        <v>1591</v>
      </c>
      <c r="D315" s="148" t="s">
        <v>1587</v>
      </c>
      <c r="E315" s="17" t="s">
        <v>1324</v>
      </c>
      <c r="F315" s="17" t="s">
        <v>1324</v>
      </c>
      <c r="G315" s="9"/>
      <c r="H315" s="10"/>
      <c r="I315" s="10"/>
      <c r="J315" s="10"/>
      <c r="K315" s="10"/>
      <c r="L315" s="157">
        <v>0</v>
      </c>
      <c r="M315" s="158"/>
      <c r="N315" s="159"/>
    </row>
    <row r="316" spans="1:14" ht="20.100000000000001" customHeight="1">
      <c r="A316" s="8">
        <v>4</v>
      </c>
      <c r="B316" s="16">
        <v>25212908015</v>
      </c>
      <c r="C316" s="147" t="s">
        <v>1559</v>
      </c>
      <c r="D316" s="148" t="s">
        <v>1587</v>
      </c>
      <c r="E316" s="17" t="s">
        <v>1569</v>
      </c>
      <c r="F316" s="17" t="s">
        <v>1569</v>
      </c>
      <c r="G316" s="9"/>
      <c r="H316" s="10"/>
      <c r="I316" s="10"/>
      <c r="J316" s="10"/>
      <c r="K316" s="10"/>
      <c r="L316" s="157">
        <v>0</v>
      </c>
      <c r="M316" s="158"/>
      <c r="N316" s="159"/>
    </row>
    <row r="317" spans="1:14" ht="20.100000000000001" customHeight="1">
      <c r="A317" s="8">
        <v>5</v>
      </c>
      <c r="B317" s="16">
        <v>25211611896</v>
      </c>
      <c r="C317" s="147" t="s">
        <v>1437</v>
      </c>
      <c r="D317" s="148" t="s">
        <v>1587</v>
      </c>
      <c r="E317" s="17" t="s">
        <v>1592</v>
      </c>
      <c r="F317" s="17" t="s">
        <v>1592</v>
      </c>
      <c r="G317" s="9"/>
      <c r="H317" s="10"/>
      <c r="I317" s="10"/>
      <c r="J317" s="10"/>
      <c r="K317" s="10"/>
      <c r="L317" s="157">
        <v>0</v>
      </c>
      <c r="M317" s="158"/>
      <c r="N317" s="159"/>
    </row>
    <row r="318" spans="1:14" ht="20.100000000000001" customHeight="1">
      <c r="A318" s="8">
        <v>6</v>
      </c>
      <c r="B318" s="16">
        <v>24217106307</v>
      </c>
      <c r="C318" s="147" t="s">
        <v>1593</v>
      </c>
      <c r="D318" s="148" t="s">
        <v>1587</v>
      </c>
      <c r="E318" s="17" t="s">
        <v>1426</v>
      </c>
      <c r="F318" s="17" t="s">
        <v>1426</v>
      </c>
      <c r="G318" s="9"/>
      <c r="H318" s="10"/>
      <c r="I318" s="10"/>
      <c r="J318" s="10"/>
      <c r="K318" s="10"/>
      <c r="L318" s="157">
        <v>0</v>
      </c>
      <c r="M318" s="158"/>
      <c r="N318" s="159"/>
    </row>
    <row r="319" spans="1:14" ht="20.100000000000001" customHeight="1">
      <c r="A319" s="8">
        <v>7</v>
      </c>
      <c r="B319" s="16">
        <v>24217104144</v>
      </c>
      <c r="C319" s="147" t="s">
        <v>1594</v>
      </c>
      <c r="D319" s="148" t="s">
        <v>1587</v>
      </c>
      <c r="E319" s="17" t="s">
        <v>1426</v>
      </c>
      <c r="F319" s="17" t="s">
        <v>1426</v>
      </c>
      <c r="G319" s="9"/>
      <c r="H319" s="10"/>
      <c r="I319" s="10"/>
      <c r="J319" s="10"/>
      <c r="K319" s="10"/>
      <c r="L319" s="157">
        <v>0</v>
      </c>
      <c r="M319" s="158"/>
      <c r="N319" s="159"/>
    </row>
    <row r="320" spans="1:14" ht="20.100000000000001" customHeight="1">
      <c r="A320" s="8">
        <v>8</v>
      </c>
      <c r="B320" s="16">
        <v>24212216779</v>
      </c>
      <c r="C320" s="147" t="s">
        <v>1595</v>
      </c>
      <c r="D320" s="148" t="s">
        <v>1587</v>
      </c>
      <c r="E320" s="17" t="s">
        <v>1286</v>
      </c>
      <c r="F320" s="17" t="s">
        <v>1286</v>
      </c>
      <c r="G320" s="9"/>
      <c r="H320" s="10"/>
      <c r="I320" s="10"/>
      <c r="J320" s="10"/>
      <c r="K320" s="10"/>
      <c r="L320" s="157">
        <v>0</v>
      </c>
      <c r="M320" s="158"/>
      <c r="N320" s="159"/>
    </row>
    <row r="321" spans="1:14" ht="20.100000000000001" customHeight="1">
      <c r="A321" s="8">
        <v>9</v>
      </c>
      <c r="B321" s="16">
        <v>23214112180</v>
      </c>
      <c r="C321" s="147" t="s">
        <v>1460</v>
      </c>
      <c r="D321" s="148" t="s">
        <v>1587</v>
      </c>
      <c r="E321" s="17" t="s">
        <v>1596</v>
      </c>
      <c r="F321" s="17" t="s">
        <v>1596</v>
      </c>
      <c r="G321" s="9"/>
      <c r="H321" s="10"/>
      <c r="I321" s="10"/>
      <c r="J321" s="10"/>
      <c r="K321" s="10"/>
      <c r="L321" s="157">
        <v>0</v>
      </c>
      <c r="M321" s="158"/>
      <c r="N321" s="159"/>
    </row>
    <row r="322" spans="1:14" ht="20.100000000000001" customHeight="1">
      <c r="A322" s="8">
        <v>10</v>
      </c>
      <c r="B322" s="16">
        <v>26202134191</v>
      </c>
      <c r="C322" s="147" t="s">
        <v>1597</v>
      </c>
      <c r="D322" s="148" t="s">
        <v>1598</v>
      </c>
      <c r="E322" s="17" t="s">
        <v>1266</v>
      </c>
      <c r="F322" s="17" t="s">
        <v>1266</v>
      </c>
      <c r="G322" s="9"/>
      <c r="H322" s="10"/>
      <c r="I322" s="10"/>
      <c r="J322" s="10"/>
      <c r="K322" s="10"/>
      <c r="L322" s="157">
        <v>0</v>
      </c>
      <c r="M322" s="158"/>
      <c r="N322" s="159"/>
    </row>
    <row r="323" spans="1:14" ht="20.100000000000001" customHeight="1">
      <c r="A323" s="8">
        <v>11</v>
      </c>
      <c r="B323" s="16">
        <v>26213721665</v>
      </c>
      <c r="C323" s="147" t="s">
        <v>1599</v>
      </c>
      <c r="D323" s="148" t="s">
        <v>1600</v>
      </c>
      <c r="E323" s="17" t="s">
        <v>1283</v>
      </c>
      <c r="F323" s="17" t="s">
        <v>1283</v>
      </c>
      <c r="G323" s="9"/>
      <c r="H323" s="10"/>
      <c r="I323" s="10"/>
      <c r="J323" s="10"/>
      <c r="K323" s="10"/>
      <c r="L323" s="157">
        <v>0</v>
      </c>
      <c r="M323" s="158"/>
      <c r="N323" s="159"/>
    </row>
    <row r="324" spans="1:14" ht="20.100000000000001" customHeight="1">
      <c r="A324" s="8">
        <v>12</v>
      </c>
      <c r="B324" s="16">
        <v>26202230344</v>
      </c>
      <c r="C324" s="147" t="s">
        <v>1601</v>
      </c>
      <c r="D324" s="148" t="s">
        <v>1600</v>
      </c>
      <c r="E324" s="17" t="s">
        <v>1286</v>
      </c>
      <c r="F324" s="17" t="s">
        <v>1286</v>
      </c>
      <c r="G324" s="9"/>
      <c r="H324" s="10"/>
      <c r="I324" s="10"/>
      <c r="J324" s="10"/>
      <c r="K324" s="10"/>
      <c r="L324" s="157">
        <v>0</v>
      </c>
      <c r="M324" s="158"/>
      <c r="N324" s="159"/>
    </row>
    <row r="325" spans="1:14" ht="20.100000000000001" customHeight="1">
      <c r="A325" s="8">
        <v>13</v>
      </c>
      <c r="B325" s="16">
        <v>24215102929</v>
      </c>
      <c r="C325" s="147" t="s">
        <v>1602</v>
      </c>
      <c r="D325" s="148" t="s">
        <v>1603</v>
      </c>
      <c r="E325" s="17" t="s">
        <v>1604</v>
      </c>
      <c r="F325" s="17" t="s">
        <v>1604</v>
      </c>
      <c r="G325" s="9"/>
      <c r="H325" s="10"/>
      <c r="I325" s="10"/>
      <c r="J325" s="10"/>
      <c r="K325" s="10"/>
      <c r="L325" s="157">
        <v>0</v>
      </c>
      <c r="M325" s="158"/>
      <c r="N325" s="159"/>
    </row>
    <row r="326" spans="1:14" ht="20.100000000000001" customHeight="1">
      <c r="A326" s="8">
        <v>14</v>
      </c>
      <c r="B326" s="16">
        <v>26207100649</v>
      </c>
      <c r="C326" s="147" t="s">
        <v>1605</v>
      </c>
      <c r="D326" s="148" t="s">
        <v>1606</v>
      </c>
      <c r="E326" s="17" t="s">
        <v>1338</v>
      </c>
      <c r="F326" s="17" t="s">
        <v>1338</v>
      </c>
      <c r="G326" s="9"/>
      <c r="H326" s="10"/>
      <c r="I326" s="10"/>
      <c r="J326" s="10"/>
      <c r="K326" s="10"/>
      <c r="L326" s="157">
        <v>0</v>
      </c>
      <c r="M326" s="158"/>
      <c r="N326" s="159"/>
    </row>
    <row r="327" spans="1:14" ht="20.100000000000001" customHeight="1">
      <c r="A327" s="8">
        <v>15</v>
      </c>
      <c r="B327" s="16">
        <v>25203117535</v>
      </c>
      <c r="C327" s="147" t="s">
        <v>1607</v>
      </c>
      <c r="D327" s="148" t="s">
        <v>1606</v>
      </c>
      <c r="E327" s="17" t="s">
        <v>1299</v>
      </c>
      <c r="F327" s="17" t="s">
        <v>1299</v>
      </c>
      <c r="G327" s="9"/>
      <c r="H327" s="10"/>
      <c r="I327" s="10"/>
      <c r="J327" s="10"/>
      <c r="K327" s="10"/>
      <c r="L327" s="157">
        <v>0</v>
      </c>
      <c r="M327" s="158"/>
      <c r="N327" s="159"/>
    </row>
    <row r="328" spans="1:14" ht="20.100000000000001" customHeight="1">
      <c r="A328" s="8">
        <v>16</v>
      </c>
      <c r="B328" s="16">
        <v>25217208746</v>
      </c>
      <c r="C328" s="147" t="s">
        <v>1608</v>
      </c>
      <c r="D328" s="148" t="s">
        <v>1609</v>
      </c>
      <c r="E328" s="17" t="s">
        <v>1435</v>
      </c>
      <c r="F328" s="17" t="s">
        <v>1435</v>
      </c>
      <c r="G328" s="9"/>
      <c r="H328" s="10"/>
      <c r="I328" s="10"/>
      <c r="J328" s="10"/>
      <c r="K328" s="10"/>
      <c r="L328" s="157">
        <v>0</v>
      </c>
      <c r="M328" s="158"/>
      <c r="N328" s="159"/>
    </row>
    <row r="329" spans="1:14" ht="20.100000000000001" customHeight="1">
      <c r="A329" s="8">
        <v>17</v>
      </c>
      <c r="B329" s="16">
        <v>25213709870</v>
      </c>
      <c r="C329" s="147" t="s">
        <v>1610</v>
      </c>
      <c r="D329" s="148" t="s">
        <v>1609</v>
      </c>
      <c r="E329" s="17" t="s">
        <v>1324</v>
      </c>
      <c r="F329" s="17" t="s">
        <v>1324</v>
      </c>
      <c r="G329" s="9"/>
      <c r="H329" s="10"/>
      <c r="I329" s="10"/>
      <c r="J329" s="10"/>
      <c r="K329" s="10"/>
      <c r="L329" s="157">
        <v>0</v>
      </c>
      <c r="M329" s="158"/>
      <c r="N329" s="159"/>
    </row>
    <row r="330" spans="1:14" ht="20.100000000000001" customHeight="1">
      <c r="A330" s="8">
        <v>18</v>
      </c>
      <c r="B330" s="16">
        <v>25211709138</v>
      </c>
      <c r="C330" s="147" t="s">
        <v>1611</v>
      </c>
      <c r="D330" s="148" t="s">
        <v>1609</v>
      </c>
      <c r="E330" s="17" t="s">
        <v>1592</v>
      </c>
      <c r="F330" s="17" t="s">
        <v>1592</v>
      </c>
      <c r="G330" s="9"/>
      <c r="H330" s="10"/>
      <c r="I330" s="10"/>
      <c r="J330" s="10"/>
      <c r="K330" s="10"/>
      <c r="L330" s="157">
        <v>0</v>
      </c>
      <c r="M330" s="158"/>
      <c r="N330" s="159"/>
    </row>
    <row r="331" spans="1:14" ht="20.100000000000001" customHeight="1">
      <c r="A331" s="8">
        <v>19</v>
      </c>
      <c r="B331" s="16">
        <v>24214104874</v>
      </c>
      <c r="C331" s="147" t="s">
        <v>1612</v>
      </c>
      <c r="D331" s="148" t="s">
        <v>1609</v>
      </c>
      <c r="E331" s="17" t="s">
        <v>1613</v>
      </c>
      <c r="F331" s="17" t="s">
        <v>1613</v>
      </c>
      <c r="G331" s="9"/>
      <c r="H331" s="10"/>
      <c r="I331" s="10"/>
      <c r="J331" s="10"/>
      <c r="K331" s="10"/>
      <c r="L331" s="157">
        <v>0</v>
      </c>
      <c r="M331" s="158"/>
      <c r="N331" s="159"/>
    </row>
    <row r="332" spans="1:14" ht="20.100000000000001" customHeight="1">
      <c r="A332" s="8">
        <v>20</v>
      </c>
      <c r="B332" s="16">
        <v>26218631664</v>
      </c>
      <c r="C332" s="147" t="s">
        <v>1614</v>
      </c>
      <c r="D332" s="148" t="s">
        <v>1615</v>
      </c>
      <c r="E332" s="17" t="s">
        <v>1401</v>
      </c>
      <c r="F332" s="17" t="s">
        <v>1401</v>
      </c>
      <c r="G332" s="9"/>
      <c r="H332" s="10"/>
      <c r="I332" s="10"/>
      <c r="J332" s="10"/>
      <c r="K332" s="10"/>
      <c r="L332" s="157">
        <v>0</v>
      </c>
      <c r="M332" s="158"/>
      <c r="N332" s="159"/>
    </row>
    <row r="333" spans="1:14" ht="20.100000000000001" customHeight="1">
      <c r="A333" s="8">
        <v>21</v>
      </c>
      <c r="B333" s="16">
        <v>26214741565</v>
      </c>
      <c r="C333" s="147" t="s">
        <v>1616</v>
      </c>
      <c r="D333" s="148" t="s">
        <v>1615</v>
      </c>
      <c r="E333" s="17" t="s">
        <v>1475</v>
      </c>
      <c r="F333" s="17" t="s">
        <v>1475</v>
      </c>
      <c r="G333" s="9"/>
      <c r="H333" s="10"/>
      <c r="I333" s="10"/>
      <c r="J333" s="10"/>
      <c r="K333" s="10"/>
      <c r="L333" s="157">
        <v>0</v>
      </c>
      <c r="M333" s="158"/>
      <c r="N333" s="159"/>
    </row>
    <row r="334" spans="1:14" ht="20.100000000000001" customHeight="1">
      <c r="A334" s="8">
        <v>22</v>
      </c>
      <c r="B334" s="16">
        <v>26213536117</v>
      </c>
      <c r="C334" s="147" t="s">
        <v>1617</v>
      </c>
      <c r="D334" s="148" t="s">
        <v>1615</v>
      </c>
      <c r="E334" s="17" t="s">
        <v>1401</v>
      </c>
      <c r="F334" s="17" t="s">
        <v>1401</v>
      </c>
      <c r="G334" s="9"/>
      <c r="H334" s="10"/>
      <c r="I334" s="10"/>
      <c r="J334" s="10"/>
      <c r="K334" s="10"/>
      <c r="L334" s="157">
        <v>0</v>
      </c>
      <c r="M334" s="158"/>
      <c r="N334" s="159"/>
    </row>
    <row r="335" spans="1:14" ht="20.100000000000001" customHeight="1">
      <c r="A335" s="8">
        <v>23</v>
      </c>
      <c r="B335" s="16">
        <v>26213300746</v>
      </c>
      <c r="C335" s="147" t="s">
        <v>1618</v>
      </c>
      <c r="D335" s="148" t="s">
        <v>1615</v>
      </c>
      <c r="E335" s="17" t="s">
        <v>1292</v>
      </c>
      <c r="F335" s="17" t="s">
        <v>1292</v>
      </c>
      <c r="G335" s="9"/>
      <c r="H335" s="10"/>
      <c r="I335" s="10"/>
      <c r="J335" s="10"/>
      <c r="K335" s="10"/>
      <c r="L335" s="157">
        <v>0</v>
      </c>
      <c r="M335" s="158"/>
      <c r="N335" s="159"/>
    </row>
    <row r="336" spans="1:14" ht="20.100000000000001" customHeight="1">
      <c r="A336" s="8">
        <v>24</v>
      </c>
      <c r="B336" s="16">
        <v>26213132133</v>
      </c>
      <c r="C336" s="147" t="s">
        <v>1619</v>
      </c>
      <c r="D336" s="148" t="s">
        <v>1615</v>
      </c>
      <c r="E336" s="17" t="s">
        <v>1390</v>
      </c>
      <c r="F336" s="17" t="s">
        <v>1390</v>
      </c>
      <c r="G336" s="9"/>
      <c r="H336" s="10"/>
      <c r="I336" s="10"/>
      <c r="J336" s="10"/>
      <c r="K336" s="10"/>
      <c r="L336" s="157">
        <v>0</v>
      </c>
      <c r="M336" s="158"/>
      <c r="N336" s="159"/>
    </row>
    <row r="337" spans="1:14" ht="20.100000000000001" customHeight="1">
      <c r="A337" s="8">
        <v>25</v>
      </c>
      <c r="B337" s="16">
        <v>26212225993</v>
      </c>
      <c r="C337" s="147" t="s">
        <v>1620</v>
      </c>
      <c r="D337" s="148" t="s">
        <v>1615</v>
      </c>
      <c r="E337" s="17" t="s">
        <v>1286</v>
      </c>
      <c r="F337" s="17" t="s">
        <v>1286</v>
      </c>
      <c r="G337" s="9"/>
      <c r="H337" s="10"/>
      <c r="I337" s="10"/>
      <c r="J337" s="10"/>
      <c r="K337" s="10"/>
      <c r="L337" s="157">
        <v>0</v>
      </c>
      <c r="M337" s="158"/>
      <c r="N337" s="159"/>
    </row>
    <row r="338" spans="1:14" ht="20.100000000000001" customHeight="1">
      <c r="A338" s="8">
        <v>26</v>
      </c>
      <c r="B338" s="16">
        <v>26211630998</v>
      </c>
      <c r="C338" s="147" t="s">
        <v>1621</v>
      </c>
      <c r="D338" s="148" t="s">
        <v>1615</v>
      </c>
      <c r="E338" s="17" t="s">
        <v>1433</v>
      </c>
      <c r="F338" s="17" t="s">
        <v>1433</v>
      </c>
      <c r="G338" s="9"/>
      <c r="H338" s="10"/>
      <c r="I338" s="10"/>
      <c r="J338" s="10"/>
      <c r="K338" s="10"/>
      <c r="L338" s="157">
        <v>0</v>
      </c>
      <c r="M338" s="158"/>
      <c r="N338" s="159"/>
    </row>
    <row r="339" spans="1:14" ht="20.100000000000001" customHeight="1">
      <c r="A339" s="8">
        <v>27</v>
      </c>
      <c r="B339" s="16">
        <v>25217212023</v>
      </c>
      <c r="C339" s="147" t="s">
        <v>1622</v>
      </c>
      <c r="D339" s="148" t="s">
        <v>1615</v>
      </c>
      <c r="E339" s="17" t="s">
        <v>1401</v>
      </c>
      <c r="F339" s="17" t="s">
        <v>1401</v>
      </c>
      <c r="G339" s="9"/>
      <c r="H339" s="10"/>
      <c r="I339" s="10"/>
      <c r="J339" s="10"/>
      <c r="K339" s="10"/>
      <c r="L339" s="157">
        <v>0</v>
      </c>
      <c r="M339" s="158"/>
      <c r="N339" s="159"/>
    </row>
    <row r="340" spans="1:14" ht="20.100000000000001" customHeight="1">
      <c r="A340" s="8">
        <v>28</v>
      </c>
      <c r="B340" s="16">
        <v>25217204401</v>
      </c>
      <c r="C340" s="147" t="s">
        <v>1623</v>
      </c>
      <c r="D340" s="148" t="s">
        <v>1615</v>
      </c>
      <c r="E340" s="17" t="s">
        <v>1435</v>
      </c>
      <c r="F340" s="17" t="s">
        <v>1435</v>
      </c>
      <c r="G340" s="9"/>
      <c r="H340" s="10"/>
      <c r="I340" s="10"/>
      <c r="J340" s="10"/>
      <c r="K340" s="10"/>
      <c r="L340" s="157">
        <v>0</v>
      </c>
      <c r="M340" s="158"/>
      <c r="N340" s="159"/>
    </row>
    <row r="341" spans="1:14" ht="20.100000000000001" customHeight="1">
      <c r="A341" s="8">
        <v>29</v>
      </c>
      <c r="B341" s="16">
        <v>25216100497</v>
      </c>
      <c r="C341" s="147" t="s">
        <v>1624</v>
      </c>
      <c r="D341" s="148" t="s">
        <v>1615</v>
      </c>
      <c r="E341" s="17" t="s">
        <v>1268</v>
      </c>
      <c r="F341" s="17" t="s">
        <v>1268</v>
      </c>
      <c r="G341" s="9"/>
      <c r="H341" s="10"/>
      <c r="I341" s="10"/>
      <c r="J341" s="10"/>
      <c r="K341" s="10"/>
      <c r="L341" s="157">
        <v>0</v>
      </c>
      <c r="M341" s="158"/>
      <c r="N341" s="159"/>
    </row>
    <row r="342" spans="1:14" ht="20.100000000000001" customHeight="1">
      <c r="A342" s="11">
        <v>30</v>
      </c>
      <c r="B342" s="16">
        <v>25214309418</v>
      </c>
      <c r="C342" s="147" t="s">
        <v>1625</v>
      </c>
      <c r="D342" s="148" t="s">
        <v>1615</v>
      </c>
      <c r="E342" s="17" t="s">
        <v>1270</v>
      </c>
      <c r="F342" s="17" t="s">
        <v>1270</v>
      </c>
      <c r="G342" s="12"/>
      <c r="H342" s="13"/>
      <c r="I342" s="13"/>
      <c r="J342" s="13"/>
      <c r="K342" s="13"/>
      <c r="L342" s="176">
        <v>0</v>
      </c>
      <c r="M342" s="177"/>
      <c r="N342" s="178"/>
    </row>
    <row r="343" spans="1:14" ht="12" customHeight="1">
      <c r="M343" s="146" t="s">
        <v>2335</v>
      </c>
      <c r="N343" s="14" t="s">
        <v>2305</v>
      </c>
    </row>
    <row r="344" spans="1:14" s="1" customFormat="1" ht="14.25" customHeight="1">
      <c r="B344" s="153" t="s">
        <v>7</v>
      </c>
      <c r="C344" s="153"/>
      <c r="D344" s="154" t="s">
        <v>1256</v>
      </c>
      <c r="E344" s="154"/>
      <c r="F344" s="154"/>
      <c r="G344" s="154"/>
      <c r="H344" s="154"/>
      <c r="I344" s="154"/>
      <c r="J344" s="154"/>
      <c r="K344" s="154"/>
      <c r="L344" s="111" t="s">
        <v>2277</v>
      </c>
    </row>
    <row r="345" spans="1:14" s="1" customFormat="1">
      <c r="B345" s="153" t="s">
        <v>8</v>
      </c>
      <c r="C345" s="153"/>
      <c r="D345" s="2" t="s">
        <v>2332</v>
      </c>
      <c r="E345" s="154" t="s">
        <v>1260</v>
      </c>
      <c r="F345" s="154"/>
      <c r="G345" s="154"/>
      <c r="H345" s="154"/>
      <c r="I345" s="154"/>
      <c r="J345" s="154"/>
      <c r="K345" s="154"/>
      <c r="L345" s="3"/>
      <c r="M345" s="4"/>
      <c r="N345" s="4"/>
    </row>
    <row r="346" spans="1:14" s="5" customFormat="1" ht="18.75" customHeight="1">
      <c r="B346" s="6" t="s">
        <v>2336</v>
      </c>
      <c r="C346" s="155"/>
      <c r="D346" s="155"/>
      <c r="E346" s="155"/>
      <c r="F346" s="155"/>
      <c r="G346" s="155"/>
      <c r="H346" s="155"/>
      <c r="I346" s="155"/>
      <c r="J346" s="155"/>
      <c r="K346" s="155"/>
      <c r="L346" s="3"/>
      <c r="M346" s="3"/>
      <c r="N346" s="3"/>
    </row>
    <row r="347" spans="1:14" s="5" customFormat="1" ht="18.75" customHeight="1">
      <c r="A347" s="156" t="s">
        <v>2334</v>
      </c>
      <c r="B347" s="156"/>
      <c r="C347" s="156"/>
      <c r="D347" s="156"/>
      <c r="E347" s="156"/>
      <c r="F347" s="156"/>
      <c r="G347" s="156"/>
      <c r="H347" s="156"/>
      <c r="I347" s="156"/>
      <c r="J347" s="156"/>
      <c r="K347" s="156"/>
      <c r="L347" s="3"/>
      <c r="M347" s="3"/>
      <c r="N347" s="3"/>
    </row>
    <row r="348" spans="1:14" ht="3.75" customHeight="1"/>
    <row r="349" spans="1:14" ht="15" customHeight="1">
      <c r="A349" s="161" t="s">
        <v>0</v>
      </c>
      <c r="B349" s="160" t="s">
        <v>9</v>
      </c>
      <c r="C349" s="174" t="s">
        <v>3</v>
      </c>
      <c r="D349" s="175" t="s">
        <v>4</v>
      </c>
      <c r="E349" s="160" t="s">
        <v>14</v>
      </c>
      <c r="F349" s="160" t="s">
        <v>15</v>
      </c>
      <c r="G349" s="160" t="s">
        <v>1257</v>
      </c>
      <c r="H349" s="162" t="s">
        <v>1258</v>
      </c>
      <c r="I349" s="160" t="s">
        <v>10</v>
      </c>
      <c r="J349" s="164" t="s">
        <v>6</v>
      </c>
      <c r="K349" s="164"/>
      <c r="L349" s="165" t="s">
        <v>11</v>
      </c>
      <c r="M349" s="166"/>
      <c r="N349" s="167"/>
    </row>
    <row r="350" spans="1:14" ht="27" customHeight="1">
      <c r="A350" s="161"/>
      <c r="B350" s="161"/>
      <c r="C350" s="174"/>
      <c r="D350" s="175"/>
      <c r="E350" s="161"/>
      <c r="F350" s="161"/>
      <c r="G350" s="161"/>
      <c r="H350" s="163"/>
      <c r="I350" s="161"/>
      <c r="J350" s="7" t="s">
        <v>12</v>
      </c>
      <c r="K350" s="7" t="s">
        <v>13</v>
      </c>
      <c r="L350" s="168"/>
      <c r="M350" s="169"/>
      <c r="N350" s="170"/>
    </row>
    <row r="351" spans="1:14" ht="20.100000000000001" customHeight="1">
      <c r="A351" s="8">
        <v>1</v>
      </c>
      <c r="B351" s="16">
        <v>25213103872</v>
      </c>
      <c r="C351" s="147" t="s">
        <v>1626</v>
      </c>
      <c r="D351" s="148" t="s">
        <v>1615</v>
      </c>
      <c r="E351" s="17" t="s">
        <v>1301</v>
      </c>
      <c r="F351" s="17" t="s">
        <v>1301</v>
      </c>
      <c r="G351" s="9"/>
      <c r="H351" s="10"/>
      <c r="I351" s="10"/>
      <c r="J351" s="10"/>
      <c r="K351" s="10"/>
      <c r="L351" s="171">
        <v>0</v>
      </c>
      <c r="M351" s="172"/>
      <c r="N351" s="173"/>
    </row>
    <row r="352" spans="1:14" ht="20.100000000000001" customHeight="1">
      <c r="A352" s="8">
        <v>2</v>
      </c>
      <c r="B352" s="16">
        <v>25207107600</v>
      </c>
      <c r="C352" s="147" t="s">
        <v>1627</v>
      </c>
      <c r="D352" s="148" t="s">
        <v>1615</v>
      </c>
      <c r="E352" s="17" t="s">
        <v>1303</v>
      </c>
      <c r="F352" s="17" t="s">
        <v>1303</v>
      </c>
      <c r="G352" s="9"/>
      <c r="H352" s="10"/>
      <c r="I352" s="10"/>
      <c r="J352" s="10"/>
      <c r="K352" s="10"/>
      <c r="L352" s="157">
        <v>0</v>
      </c>
      <c r="M352" s="158"/>
      <c r="N352" s="159"/>
    </row>
    <row r="353" spans="1:14" ht="20.100000000000001" customHeight="1">
      <c r="A353" s="8">
        <v>3</v>
      </c>
      <c r="B353" s="16">
        <v>24217210402</v>
      </c>
      <c r="C353" s="147" t="s">
        <v>1566</v>
      </c>
      <c r="D353" s="148" t="s">
        <v>1615</v>
      </c>
      <c r="E353" s="17" t="s">
        <v>1517</v>
      </c>
      <c r="F353" s="17" t="s">
        <v>1517</v>
      </c>
      <c r="G353" s="9"/>
      <c r="H353" s="10"/>
      <c r="I353" s="10"/>
      <c r="J353" s="10"/>
      <c r="K353" s="10"/>
      <c r="L353" s="157">
        <v>0</v>
      </c>
      <c r="M353" s="158"/>
      <c r="N353" s="159"/>
    </row>
    <row r="354" spans="1:14" ht="20.100000000000001" customHeight="1">
      <c r="A354" s="8">
        <v>4</v>
      </c>
      <c r="B354" s="16">
        <v>24217201189</v>
      </c>
      <c r="C354" s="147" t="s">
        <v>1628</v>
      </c>
      <c r="D354" s="148" t="s">
        <v>1615</v>
      </c>
      <c r="E354" s="17" t="s">
        <v>1435</v>
      </c>
      <c r="F354" s="17" t="s">
        <v>1435</v>
      </c>
      <c r="G354" s="9"/>
      <c r="H354" s="10"/>
      <c r="I354" s="10"/>
      <c r="J354" s="10"/>
      <c r="K354" s="10"/>
      <c r="L354" s="157">
        <v>0</v>
      </c>
      <c r="M354" s="158"/>
      <c r="N354" s="159"/>
    </row>
    <row r="355" spans="1:14" ht="20.100000000000001" customHeight="1">
      <c r="A355" s="8">
        <v>5</v>
      </c>
      <c r="B355" s="16">
        <v>24217107932</v>
      </c>
      <c r="C355" s="147" t="s">
        <v>1460</v>
      </c>
      <c r="D355" s="148" t="s">
        <v>1615</v>
      </c>
      <c r="E355" s="17" t="s">
        <v>1517</v>
      </c>
      <c r="F355" s="17" t="s">
        <v>1517</v>
      </c>
      <c r="G355" s="9"/>
      <c r="H355" s="10"/>
      <c r="I355" s="10"/>
      <c r="J355" s="10"/>
      <c r="K355" s="10"/>
      <c r="L355" s="157">
        <v>0</v>
      </c>
      <c r="M355" s="158"/>
      <c r="N355" s="159"/>
    </row>
    <row r="356" spans="1:14" ht="20.100000000000001" customHeight="1">
      <c r="A356" s="8">
        <v>6</v>
      </c>
      <c r="B356" s="16">
        <v>24217102840</v>
      </c>
      <c r="C356" s="147" t="s">
        <v>1264</v>
      </c>
      <c r="D356" s="148" t="s">
        <v>1615</v>
      </c>
      <c r="E356" s="17" t="s">
        <v>1517</v>
      </c>
      <c r="F356" s="17" t="s">
        <v>1517</v>
      </c>
      <c r="G356" s="9"/>
      <c r="H356" s="10"/>
      <c r="I356" s="10"/>
      <c r="J356" s="10"/>
      <c r="K356" s="10"/>
      <c r="L356" s="157">
        <v>0</v>
      </c>
      <c r="M356" s="158"/>
      <c r="N356" s="159"/>
    </row>
    <row r="357" spans="1:14" ht="20.100000000000001" customHeight="1">
      <c r="A357" s="8">
        <v>7</v>
      </c>
      <c r="B357" s="16">
        <v>24212408584</v>
      </c>
      <c r="C357" s="147" t="s">
        <v>1629</v>
      </c>
      <c r="D357" s="148" t="s">
        <v>1615</v>
      </c>
      <c r="E357" s="17" t="s">
        <v>1630</v>
      </c>
      <c r="F357" s="17" t="s">
        <v>1630</v>
      </c>
      <c r="G357" s="9"/>
      <c r="H357" s="10"/>
      <c r="I357" s="10"/>
      <c r="J357" s="10"/>
      <c r="K357" s="10"/>
      <c r="L357" s="157">
        <v>0</v>
      </c>
      <c r="M357" s="158"/>
      <c r="N357" s="159"/>
    </row>
    <row r="358" spans="1:14" ht="20.100000000000001" customHeight="1">
      <c r="A358" s="8">
        <v>8</v>
      </c>
      <c r="B358" s="16">
        <v>23211210043</v>
      </c>
      <c r="C358" s="147" t="s">
        <v>1515</v>
      </c>
      <c r="D358" s="148" t="s">
        <v>1615</v>
      </c>
      <c r="E358" s="17" t="s">
        <v>1344</v>
      </c>
      <c r="F358" s="17" t="s">
        <v>1344</v>
      </c>
      <c r="G358" s="9"/>
      <c r="H358" s="10"/>
      <c r="I358" s="10"/>
      <c r="J358" s="10"/>
      <c r="K358" s="10"/>
      <c r="L358" s="157">
        <v>0</v>
      </c>
      <c r="M358" s="158"/>
      <c r="N358" s="159"/>
    </row>
    <row r="359" spans="1:14" ht="20.100000000000001" customHeight="1">
      <c r="A359" s="8">
        <v>9</v>
      </c>
      <c r="B359" s="16">
        <v>2321529355</v>
      </c>
      <c r="C359" s="147" t="s">
        <v>1631</v>
      </c>
      <c r="D359" s="148" t="s">
        <v>1615</v>
      </c>
      <c r="E359" s="17" t="s">
        <v>1525</v>
      </c>
      <c r="F359" s="17" t="s">
        <v>1525</v>
      </c>
      <c r="G359" s="9"/>
      <c r="H359" s="10"/>
      <c r="I359" s="10"/>
      <c r="J359" s="10"/>
      <c r="K359" s="10"/>
      <c r="L359" s="157">
        <v>0</v>
      </c>
      <c r="M359" s="158"/>
      <c r="N359" s="159"/>
    </row>
    <row r="360" spans="1:14" ht="20.100000000000001" customHeight="1">
      <c r="A360" s="8">
        <v>10</v>
      </c>
      <c r="B360" s="16">
        <v>2321315609</v>
      </c>
      <c r="C360" s="147" t="s">
        <v>1632</v>
      </c>
      <c r="D360" s="148" t="s">
        <v>1615</v>
      </c>
      <c r="E360" s="17" t="s">
        <v>1435</v>
      </c>
      <c r="F360" s="17" t="s">
        <v>1435</v>
      </c>
      <c r="G360" s="9"/>
      <c r="H360" s="10"/>
      <c r="I360" s="10"/>
      <c r="J360" s="10"/>
      <c r="K360" s="10"/>
      <c r="L360" s="157">
        <v>0</v>
      </c>
      <c r="M360" s="158"/>
      <c r="N360" s="159"/>
    </row>
    <row r="361" spans="1:14" ht="20.100000000000001" customHeight="1">
      <c r="A361" s="8">
        <v>11</v>
      </c>
      <c r="B361" s="16">
        <v>2321212794</v>
      </c>
      <c r="C361" s="147" t="s">
        <v>1633</v>
      </c>
      <c r="D361" s="148" t="s">
        <v>1615</v>
      </c>
      <c r="E361" s="17" t="s">
        <v>1585</v>
      </c>
      <c r="F361" s="17" t="s">
        <v>1585</v>
      </c>
      <c r="G361" s="9"/>
      <c r="H361" s="10"/>
      <c r="I361" s="10"/>
      <c r="J361" s="10"/>
      <c r="K361" s="10"/>
      <c r="L361" s="157">
        <v>0</v>
      </c>
      <c r="M361" s="158"/>
      <c r="N361" s="159"/>
    </row>
    <row r="362" spans="1:14" ht="20.100000000000001" customHeight="1">
      <c r="A362" s="8">
        <v>12</v>
      </c>
      <c r="B362" s="16">
        <v>27265280120</v>
      </c>
      <c r="C362" s="147" t="s">
        <v>1488</v>
      </c>
      <c r="D362" s="148" t="s">
        <v>1634</v>
      </c>
      <c r="E362" s="17" t="s">
        <v>1273</v>
      </c>
      <c r="F362" s="17" t="s">
        <v>1273</v>
      </c>
      <c r="G362" s="9"/>
      <c r="H362" s="10"/>
      <c r="I362" s="10"/>
      <c r="J362" s="10"/>
      <c r="K362" s="10"/>
      <c r="L362" s="157">
        <v>0</v>
      </c>
      <c r="M362" s="158"/>
      <c r="N362" s="159"/>
    </row>
    <row r="363" spans="1:14" ht="20.100000000000001" customHeight="1">
      <c r="A363" s="8">
        <v>13</v>
      </c>
      <c r="B363" s="16">
        <v>26208641624</v>
      </c>
      <c r="C363" s="147" t="s">
        <v>1635</v>
      </c>
      <c r="D363" s="148" t="s">
        <v>1634</v>
      </c>
      <c r="E363" s="17" t="s">
        <v>1636</v>
      </c>
      <c r="F363" s="17" t="s">
        <v>1636</v>
      </c>
      <c r="G363" s="9"/>
      <c r="H363" s="10"/>
      <c r="I363" s="10"/>
      <c r="J363" s="10"/>
      <c r="K363" s="10"/>
      <c r="L363" s="157">
        <v>0</v>
      </c>
      <c r="M363" s="158"/>
      <c r="N363" s="159"/>
    </row>
    <row r="364" spans="1:14" ht="20.100000000000001" customHeight="1">
      <c r="A364" s="8">
        <v>14</v>
      </c>
      <c r="B364" s="16">
        <v>26204735248</v>
      </c>
      <c r="C364" s="147" t="s">
        <v>1637</v>
      </c>
      <c r="D364" s="148" t="s">
        <v>1634</v>
      </c>
      <c r="E364" s="17" t="s">
        <v>1475</v>
      </c>
      <c r="F364" s="17" t="s">
        <v>1475</v>
      </c>
      <c r="G364" s="9"/>
      <c r="H364" s="10"/>
      <c r="I364" s="10"/>
      <c r="J364" s="10"/>
      <c r="K364" s="10"/>
      <c r="L364" s="157">
        <v>0</v>
      </c>
      <c r="M364" s="158"/>
      <c r="N364" s="159"/>
    </row>
    <row r="365" spans="1:14" ht="12" customHeight="1">
      <c r="M365" s="146" t="s">
        <v>2337</v>
      </c>
      <c r="N365" s="14" t="s">
        <v>2305</v>
      </c>
    </row>
    <row r="366" spans="1:14" s="1" customFormat="1" ht="14.25" customHeight="1">
      <c r="B366" s="153" t="s">
        <v>7</v>
      </c>
      <c r="C366" s="153"/>
      <c r="D366" s="154" t="s">
        <v>1256</v>
      </c>
      <c r="E366" s="154"/>
      <c r="F366" s="154"/>
      <c r="G366" s="154"/>
      <c r="H366" s="154"/>
      <c r="I366" s="154"/>
      <c r="J366" s="154"/>
      <c r="K366" s="154"/>
      <c r="L366" s="111" t="s">
        <v>2278</v>
      </c>
    </row>
    <row r="367" spans="1:14" s="1" customFormat="1">
      <c r="B367" s="153" t="s">
        <v>8</v>
      </c>
      <c r="C367" s="153"/>
      <c r="D367" s="2" t="s">
        <v>2338</v>
      </c>
      <c r="E367" s="154" t="s">
        <v>1260</v>
      </c>
      <c r="F367" s="154"/>
      <c r="G367" s="154"/>
      <c r="H367" s="154"/>
      <c r="I367" s="154"/>
      <c r="J367" s="154"/>
      <c r="K367" s="154"/>
      <c r="L367" s="3"/>
      <c r="M367" s="4"/>
      <c r="N367" s="4"/>
    </row>
    <row r="368" spans="1:14" s="5" customFormat="1" ht="18.75" customHeight="1">
      <c r="B368" s="6" t="s">
        <v>2339</v>
      </c>
      <c r="C368" s="155"/>
      <c r="D368" s="155"/>
      <c r="E368" s="155"/>
      <c r="F368" s="155"/>
      <c r="G368" s="155"/>
      <c r="H368" s="155"/>
      <c r="I368" s="155"/>
      <c r="J368" s="155"/>
      <c r="K368" s="155"/>
      <c r="L368" s="3"/>
      <c r="M368" s="3"/>
      <c r="N368" s="3"/>
    </row>
    <row r="369" spans="1:14" s="5" customFormat="1" ht="18.75" customHeight="1">
      <c r="A369" s="156" t="s">
        <v>2340</v>
      </c>
      <c r="B369" s="156"/>
      <c r="C369" s="156"/>
      <c r="D369" s="156"/>
      <c r="E369" s="156"/>
      <c r="F369" s="156"/>
      <c r="G369" s="156"/>
      <c r="H369" s="156"/>
      <c r="I369" s="156"/>
      <c r="J369" s="156"/>
      <c r="K369" s="156"/>
      <c r="L369" s="3"/>
      <c r="M369" s="3"/>
      <c r="N369" s="3"/>
    </row>
    <row r="370" spans="1:14" ht="3.75" customHeight="1"/>
    <row r="371" spans="1:14" ht="15" customHeight="1">
      <c r="A371" s="161" t="s">
        <v>0</v>
      </c>
      <c r="B371" s="160" t="s">
        <v>9</v>
      </c>
      <c r="C371" s="174" t="s">
        <v>3</v>
      </c>
      <c r="D371" s="175" t="s">
        <v>4</v>
      </c>
      <c r="E371" s="160" t="s">
        <v>14</v>
      </c>
      <c r="F371" s="160" t="s">
        <v>15</v>
      </c>
      <c r="G371" s="160" t="s">
        <v>1257</v>
      </c>
      <c r="H371" s="162" t="s">
        <v>1258</v>
      </c>
      <c r="I371" s="160" t="s">
        <v>10</v>
      </c>
      <c r="J371" s="164" t="s">
        <v>6</v>
      </c>
      <c r="K371" s="164"/>
      <c r="L371" s="165" t="s">
        <v>11</v>
      </c>
      <c r="M371" s="166"/>
      <c r="N371" s="167"/>
    </row>
    <row r="372" spans="1:14" ht="27" customHeight="1">
      <c r="A372" s="161"/>
      <c r="B372" s="161"/>
      <c r="C372" s="174"/>
      <c r="D372" s="175"/>
      <c r="E372" s="161"/>
      <c r="F372" s="161"/>
      <c r="G372" s="161"/>
      <c r="H372" s="163"/>
      <c r="I372" s="161"/>
      <c r="J372" s="7" t="s">
        <v>12</v>
      </c>
      <c r="K372" s="7" t="s">
        <v>13</v>
      </c>
      <c r="L372" s="168"/>
      <c r="M372" s="169"/>
      <c r="N372" s="170"/>
    </row>
    <row r="373" spans="1:14" ht="20.100000000000001" customHeight="1">
      <c r="A373" s="8">
        <v>1</v>
      </c>
      <c r="B373" s="16">
        <v>26202432395</v>
      </c>
      <c r="C373" s="147" t="s">
        <v>1638</v>
      </c>
      <c r="D373" s="148" t="s">
        <v>1634</v>
      </c>
      <c r="E373" s="17" t="s">
        <v>1639</v>
      </c>
      <c r="F373" s="17" t="s">
        <v>1639</v>
      </c>
      <c r="G373" s="9"/>
      <c r="H373" s="10"/>
      <c r="I373" s="10"/>
      <c r="J373" s="10"/>
      <c r="K373" s="10"/>
      <c r="L373" s="171">
        <v>0</v>
      </c>
      <c r="M373" s="172"/>
      <c r="N373" s="173"/>
    </row>
    <row r="374" spans="1:14" ht="20.100000000000001" customHeight="1">
      <c r="A374" s="8">
        <v>2</v>
      </c>
      <c r="B374" s="16">
        <v>26202234814</v>
      </c>
      <c r="C374" s="147" t="s">
        <v>1329</v>
      </c>
      <c r="D374" s="148" t="s">
        <v>1634</v>
      </c>
      <c r="E374" s="17" t="s">
        <v>1286</v>
      </c>
      <c r="F374" s="17" t="s">
        <v>1286</v>
      </c>
      <c r="G374" s="9"/>
      <c r="H374" s="10"/>
      <c r="I374" s="10"/>
      <c r="J374" s="10"/>
      <c r="K374" s="10"/>
      <c r="L374" s="157">
        <v>0</v>
      </c>
      <c r="M374" s="158"/>
      <c r="N374" s="159"/>
    </row>
    <row r="375" spans="1:14" ht="20.100000000000001" customHeight="1">
      <c r="A375" s="8">
        <v>3</v>
      </c>
      <c r="B375" s="16">
        <v>26202137629</v>
      </c>
      <c r="C375" s="147" t="s">
        <v>1640</v>
      </c>
      <c r="D375" s="148" t="s">
        <v>1634</v>
      </c>
      <c r="E375" s="17" t="s">
        <v>1266</v>
      </c>
      <c r="F375" s="17" t="s">
        <v>1266</v>
      </c>
      <c r="G375" s="9"/>
      <c r="H375" s="10"/>
      <c r="I375" s="10"/>
      <c r="J375" s="10"/>
      <c r="K375" s="10"/>
      <c r="L375" s="157">
        <v>0</v>
      </c>
      <c r="M375" s="158"/>
      <c r="N375" s="159"/>
    </row>
    <row r="376" spans="1:14" ht="20.100000000000001" customHeight="1">
      <c r="A376" s="8">
        <v>4</v>
      </c>
      <c r="B376" s="16">
        <v>25203515761</v>
      </c>
      <c r="C376" s="147" t="s">
        <v>1641</v>
      </c>
      <c r="D376" s="148" t="s">
        <v>1634</v>
      </c>
      <c r="E376" s="17" t="s">
        <v>1642</v>
      </c>
      <c r="F376" s="17" t="s">
        <v>1642</v>
      </c>
      <c r="G376" s="9"/>
      <c r="H376" s="10"/>
      <c r="I376" s="10"/>
      <c r="J376" s="10"/>
      <c r="K376" s="10"/>
      <c r="L376" s="157">
        <v>0</v>
      </c>
      <c r="M376" s="158"/>
      <c r="N376" s="159"/>
    </row>
    <row r="377" spans="1:14" ht="20.100000000000001" customHeight="1">
      <c r="A377" s="8">
        <v>5</v>
      </c>
      <c r="B377" s="16">
        <v>25203512065</v>
      </c>
      <c r="C377" s="147" t="s">
        <v>1643</v>
      </c>
      <c r="D377" s="148" t="s">
        <v>1634</v>
      </c>
      <c r="E377" s="17" t="s">
        <v>1644</v>
      </c>
      <c r="F377" s="17" t="s">
        <v>1644</v>
      </c>
      <c r="G377" s="9"/>
      <c r="H377" s="10"/>
      <c r="I377" s="10"/>
      <c r="J377" s="10"/>
      <c r="K377" s="10"/>
      <c r="L377" s="157">
        <v>0</v>
      </c>
      <c r="M377" s="158"/>
      <c r="N377" s="159"/>
    </row>
    <row r="378" spans="1:14" ht="20.100000000000001" customHeight="1">
      <c r="A378" s="8">
        <v>6</v>
      </c>
      <c r="B378" s="16">
        <v>25202208361</v>
      </c>
      <c r="C378" s="147" t="s">
        <v>1645</v>
      </c>
      <c r="D378" s="148" t="s">
        <v>1634</v>
      </c>
      <c r="E378" s="17" t="s">
        <v>1454</v>
      </c>
      <c r="F378" s="17" t="s">
        <v>1454</v>
      </c>
      <c r="G378" s="9"/>
      <c r="H378" s="10"/>
      <c r="I378" s="10"/>
      <c r="J378" s="10"/>
      <c r="K378" s="10"/>
      <c r="L378" s="157">
        <v>0</v>
      </c>
      <c r="M378" s="158"/>
      <c r="N378" s="159"/>
    </row>
    <row r="379" spans="1:14" ht="20.100000000000001" customHeight="1">
      <c r="A379" s="8">
        <v>7</v>
      </c>
      <c r="B379" s="16">
        <v>24207116223</v>
      </c>
      <c r="C379" s="147" t="s">
        <v>1646</v>
      </c>
      <c r="D379" s="148" t="s">
        <v>1634</v>
      </c>
      <c r="E379" s="17" t="s">
        <v>1308</v>
      </c>
      <c r="F379" s="17" t="s">
        <v>1308</v>
      </c>
      <c r="G379" s="9"/>
      <c r="H379" s="10"/>
      <c r="I379" s="10"/>
      <c r="J379" s="10"/>
      <c r="K379" s="10"/>
      <c r="L379" s="157">
        <v>0</v>
      </c>
      <c r="M379" s="158"/>
      <c r="N379" s="159"/>
    </row>
    <row r="380" spans="1:14" ht="20.100000000000001" customHeight="1">
      <c r="A380" s="8">
        <v>8</v>
      </c>
      <c r="B380" s="16">
        <v>26217135821</v>
      </c>
      <c r="C380" s="147" t="s">
        <v>1647</v>
      </c>
      <c r="D380" s="148" t="s">
        <v>1648</v>
      </c>
      <c r="E380" s="17" t="s">
        <v>1276</v>
      </c>
      <c r="F380" s="17" t="s">
        <v>1276</v>
      </c>
      <c r="G380" s="9"/>
      <c r="H380" s="10"/>
      <c r="I380" s="10"/>
      <c r="J380" s="10"/>
      <c r="K380" s="10"/>
      <c r="L380" s="157">
        <v>0</v>
      </c>
      <c r="M380" s="158"/>
      <c r="N380" s="159"/>
    </row>
    <row r="381" spans="1:14" ht="20.100000000000001" customHeight="1">
      <c r="A381" s="8">
        <v>9</v>
      </c>
      <c r="B381" s="16">
        <v>25217107464</v>
      </c>
      <c r="C381" s="147" t="s">
        <v>1572</v>
      </c>
      <c r="D381" s="148" t="s">
        <v>1648</v>
      </c>
      <c r="E381" s="17" t="s">
        <v>1263</v>
      </c>
      <c r="F381" s="17" t="s">
        <v>1263</v>
      </c>
      <c r="G381" s="9"/>
      <c r="H381" s="10"/>
      <c r="I381" s="10"/>
      <c r="J381" s="10"/>
      <c r="K381" s="10"/>
      <c r="L381" s="157">
        <v>0</v>
      </c>
      <c r="M381" s="158"/>
      <c r="N381" s="159"/>
    </row>
    <row r="382" spans="1:14" ht="20.100000000000001" customHeight="1">
      <c r="A382" s="8">
        <v>10</v>
      </c>
      <c r="B382" s="16">
        <v>26207131901</v>
      </c>
      <c r="C382" s="147" t="s">
        <v>1649</v>
      </c>
      <c r="D382" s="148" t="s">
        <v>1650</v>
      </c>
      <c r="E382" s="17" t="s">
        <v>1276</v>
      </c>
      <c r="F382" s="17" t="s">
        <v>1276</v>
      </c>
      <c r="G382" s="9"/>
      <c r="H382" s="10"/>
      <c r="I382" s="10"/>
      <c r="J382" s="10"/>
      <c r="K382" s="10"/>
      <c r="L382" s="157">
        <v>0</v>
      </c>
      <c r="M382" s="158"/>
      <c r="N382" s="159"/>
    </row>
    <row r="383" spans="1:14" ht="20.100000000000001" customHeight="1">
      <c r="A383" s="8">
        <v>11</v>
      </c>
      <c r="B383" s="16">
        <v>26203832148</v>
      </c>
      <c r="C383" s="147" t="s">
        <v>1651</v>
      </c>
      <c r="D383" s="148" t="s">
        <v>1650</v>
      </c>
      <c r="E383" s="17" t="s">
        <v>1390</v>
      </c>
      <c r="F383" s="17" t="s">
        <v>1390</v>
      </c>
      <c r="G383" s="9"/>
      <c r="H383" s="10"/>
      <c r="I383" s="10"/>
      <c r="J383" s="10"/>
      <c r="K383" s="10"/>
      <c r="L383" s="157">
        <v>0</v>
      </c>
      <c r="M383" s="158"/>
      <c r="N383" s="159"/>
    </row>
    <row r="384" spans="1:14" ht="20.100000000000001" customHeight="1">
      <c r="A384" s="8">
        <v>12</v>
      </c>
      <c r="B384" s="16">
        <v>26203733042</v>
      </c>
      <c r="C384" s="147" t="s">
        <v>1368</v>
      </c>
      <c r="D384" s="148" t="s">
        <v>1650</v>
      </c>
      <c r="E384" s="17" t="s">
        <v>1283</v>
      </c>
      <c r="F384" s="17" t="s">
        <v>1283</v>
      </c>
      <c r="G384" s="9"/>
      <c r="H384" s="10"/>
      <c r="I384" s="10"/>
      <c r="J384" s="10"/>
      <c r="K384" s="10"/>
      <c r="L384" s="157">
        <v>0</v>
      </c>
      <c r="M384" s="158"/>
      <c r="N384" s="159"/>
    </row>
    <row r="385" spans="1:14" ht="20.100000000000001" customHeight="1">
      <c r="A385" s="8">
        <v>13</v>
      </c>
      <c r="B385" s="16">
        <v>26203323163</v>
      </c>
      <c r="C385" s="147" t="s">
        <v>1652</v>
      </c>
      <c r="D385" s="148" t="s">
        <v>1650</v>
      </c>
      <c r="E385" s="17" t="s">
        <v>1292</v>
      </c>
      <c r="F385" s="17" t="s">
        <v>1292</v>
      </c>
      <c r="G385" s="9"/>
      <c r="H385" s="10"/>
      <c r="I385" s="10"/>
      <c r="J385" s="10"/>
      <c r="K385" s="10"/>
      <c r="L385" s="157">
        <v>0</v>
      </c>
      <c r="M385" s="158"/>
      <c r="N385" s="159"/>
    </row>
    <row r="386" spans="1:14" ht="20.100000000000001" customHeight="1">
      <c r="A386" s="8">
        <v>14</v>
      </c>
      <c r="B386" s="16">
        <v>26203300004</v>
      </c>
      <c r="C386" s="147" t="s">
        <v>1653</v>
      </c>
      <c r="D386" s="148" t="s">
        <v>1650</v>
      </c>
      <c r="E386" s="17" t="s">
        <v>1292</v>
      </c>
      <c r="F386" s="17" t="s">
        <v>1292</v>
      </c>
      <c r="G386" s="9"/>
      <c r="H386" s="10"/>
      <c r="I386" s="10"/>
      <c r="J386" s="10"/>
      <c r="K386" s="10"/>
      <c r="L386" s="157">
        <v>0</v>
      </c>
      <c r="M386" s="158"/>
      <c r="N386" s="159"/>
    </row>
    <row r="387" spans="1:14" ht="20.100000000000001" customHeight="1">
      <c r="A387" s="8">
        <v>15</v>
      </c>
      <c r="B387" s="16">
        <v>26202242650</v>
      </c>
      <c r="C387" s="147" t="s">
        <v>1654</v>
      </c>
      <c r="D387" s="148" t="s">
        <v>1650</v>
      </c>
      <c r="E387" s="17" t="s">
        <v>1286</v>
      </c>
      <c r="F387" s="17" t="s">
        <v>1286</v>
      </c>
      <c r="G387" s="9"/>
      <c r="H387" s="10"/>
      <c r="I387" s="10"/>
      <c r="J387" s="10"/>
      <c r="K387" s="10"/>
      <c r="L387" s="157">
        <v>0</v>
      </c>
      <c r="M387" s="158"/>
      <c r="N387" s="159"/>
    </row>
    <row r="388" spans="1:14" ht="20.100000000000001" customHeight="1">
      <c r="A388" s="8">
        <v>16</v>
      </c>
      <c r="B388" s="16">
        <v>26202142037</v>
      </c>
      <c r="C388" s="147" t="s">
        <v>1655</v>
      </c>
      <c r="D388" s="148" t="s">
        <v>1650</v>
      </c>
      <c r="E388" s="17" t="s">
        <v>1266</v>
      </c>
      <c r="F388" s="17" t="s">
        <v>1266</v>
      </c>
      <c r="G388" s="9"/>
      <c r="H388" s="10"/>
      <c r="I388" s="10"/>
      <c r="J388" s="10"/>
      <c r="K388" s="10"/>
      <c r="L388" s="157">
        <v>0</v>
      </c>
      <c r="M388" s="158"/>
      <c r="N388" s="159"/>
    </row>
    <row r="389" spans="1:14" ht="20.100000000000001" customHeight="1">
      <c r="A389" s="8">
        <v>17</v>
      </c>
      <c r="B389" s="16">
        <v>25207116000</v>
      </c>
      <c r="C389" s="147" t="s">
        <v>1656</v>
      </c>
      <c r="D389" s="148" t="s">
        <v>1650</v>
      </c>
      <c r="E389" s="17" t="s">
        <v>1308</v>
      </c>
      <c r="F389" s="17" t="s">
        <v>1308</v>
      </c>
      <c r="G389" s="9"/>
      <c r="H389" s="10"/>
      <c r="I389" s="10"/>
      <c r="J389" s="10"/>
      <c r="K389" s="10"/>
      <c r="L389" s="157">
        <v>0</v>
      </c>
      <c r="M389" s="158"/>
      <c r="N389" s="159"/>
    </row>
    <row r="390" spans="1:14" ht="20.100000000000001" customHeight="1">
      <c r="A390" s="8">
        <v>18</v>
      </c>
      <c r="B390" s="16">
        <v>25203307930</v>
      </c>
      <c r="C390" s="147" t="s">
        <v>1657</v>
      </c>
      <c r="D390" s="148" t="s">
        <v>1650</v>
      </c>
      <c r="E390" s="17" t="s">
        <v>1398</v>
      </c>
      <c r="F390" s="17" t="s">
        <v>1398</v>
      </c>
      <c r="G390" s="9"/>
      <c r="H390" s="10"/>
      <c r="I390" s="10"/>
      <c r="J390" s="10"/>
      <c r="K390" s="10"/>
      <c r="L390" s="157">
        <v>0</v>
      </c>
      <c r="M390" s="158"/>
      <c r="N390" s="159"/>
    </row>
    <row r="391" spans="1:14" ht="20.100000000000001" customHeight="1">
      <c r="A391" s="8">
        <v>19</v>
      </c>
      <c r="B391" s="16">
        <v>26217230445</v>
      </c>
      <c r="C391" s="147" t="s">
        <v>1658</v>
      </c>
      <c r="D391" s="148" t="s">
        <v>1659</v>
      </c>
      <c r="E391" s="17" t="s">
        <v>1278</v>
      </c>
      <c r="F391" s="17" t="s">
        <v>1278</v>
      </c>
      <c r="G391" s="9"/>
      <c r="H391" s="10"/>
      <c r="I391" s="10"/>
      <c r="J391" s="10"/>
      <c r="K391" s="10"/>
      <c r="L391" s="157">
        <v>0</v>
      </c>
      <c r="M391" s="158"/>
      <c r="N391" s="159"/>
    </row>
    <row r="392" spans="1:14" ht="20.100000000000001" customHeight="1">
      <c r="A392" s="8">
        <v>20</v>
      </c>
      <c r="B392" s="16">
        <v>26217223735</v>
      </c>
      <c r="C392" s="147" t="s">
        <v>1660</v>
      </c>
      <c r="D392" s="148" t="s">
        <v>1659</v>
      </c>
      <c r="E392" s="17" t="s">
        <v>1401</v>
      </c>
      <c r="F392" s="17" t="s">
        <v>1401</v>
      </c>
      <c r="G392" s="9"/>
      <c r="H392" s="10"/>
      <c r="I392" s="10"/>
      <c r="J392" s="10"/>
      <c r="K392" s="10"/>
      <c r="L392" s="157">
        <v>0</v>
      </c>
      <c r="M392" s="158"/>
      <c r="N392" s="159"/>
    </row>
    <row r="393" spans="1:14" ht="20.100000000000001" customHeight="1">
      <c r="A393" s="8">
        <v>21</v>
      </c>
      <c r="B393" s="16">
        <v>26212230582</v>
      </c>
      <c r="C393" s="147" t="s">
        <v>1661</v>
      </c>
      <c r="D393" s="148" t="s">
        <v>1659</v>
      </c>
      <c r="E393" s="17" t="s">
        <v>1286</v>
      </c>
      <c r="F393" s="17" t="s">
        <v>1286</v>
      </c>
      <c r="G393" s="9"/>
      <c r="H393" s="10"/>
      <c r="I393" s="10"/>
      <c r="J393" s="10"/>
      <c r="K393" s="10"/>
      <c r="L393" s="157">
        <v>0</v>
      </c>
      <c r="M393" s="158"/>
      <c r="N393" s="159"/>
    </row>
    <row r="394" spans="1:14" ht="20.100000000000001" customHeight="1">
      <c r="A394" s="8">
        <v>22</v>
      </c>
      <c r="B394" s="16">
        <v>25216617312</v>
      </c>
      <c r="C394" s="147" t="s">
        <v>1662</v>
      </c>
      <c r="D394" s="148" t="s">
        <v>1659</v>
      </c>
      <c r="E394" s="17" t="s">
        <v>1508</v>
      </c>
      <c r="F394" s="17" t="s">
        <v>1508</v>
      </c>
      <c r="G394" s="9"/>
      <c r="H394" s="10"/>
      <c r="I394" s="10"/>
      <c r="J394" s="10"/>
      <c r="K394" s="10"/>
      <c r="L394" s="157">
        <v>0</v>
      </c>
      <c r="M394" s="158"/>
      <c r="N394" s="159"/>
    </row>
    <row r="395" spans="1:14" ht="20.100000000000001" customHeight="1">
      <c r="A395" s="8">
        <v>23</v>
      </c>
      <c r="B395" s="16">
        <v>24212405048</v>
      </c>
      <c r="C395" s="147" t="s">
        <v>1662</v>
      </c>
      <c r="D395" s="148" t="s">
        <v>1659</v>
      </c>
      <c r="E395" s="17" t="s">
        <v>1630</v>
      </c>
      <c r="F395" s="17" t="s">
        <v>1630</v>
      </c>
      <c r="G395" s="9"/>
      <c r="H395" s="10"/>
      <c r="I395" s="10"/>
      <c r="J395" s="10"/>
      <c r="K395" s="10"/>
      <c r="L395" s="157">
        <v>0</v>
      </c>
      <c r="M395" s="158"/>
      <c r="N395" s="159"/>
    </row>
    <row r="396" spans="1:14" ht="20.100000000000001" customHeight="1">
      <c r="A396" s="8">
        <v>24</v>
      </c>
      <c r="B396" s="16">
        <v>25217217247</v>
      </c>
      <c r="C396" s="147" t="s">
        <v>1663</v>
      </c>
      <c r="D396" s="148" t="s">
        <v>1664</v>
      </c>
      <c r="E396" s="17" t="s">
        <v>1435</v>
      </c>
      <c r="F396" s="17" t="s">
        <v>1435</v>
      </c>
      <c r="G396" s="9"/>
      <c r="H396" s="10"/>
      <c r="I396" s="10"/>
      <c r="J396" s="10"/>
      <c r="K396" s="10"/>
      <c r="L396" s="157">
        <v>0</v>
      </c>
      <c r="M396" s="158"/>
      <c r="N396" s="159"/>
    </row>
    <row r="397" spans="1:14" ht="20.100000000000001" customHeight="1">
      <c r="A397" s="8">
        <v>25</v>
      </c>
      <c r="B397" s="16">
        <v>25217108466</v>
      </c>
      <c r="C397" s="147" t="s">
        <v>1665</v>
      </c>
      <c r="D397" s="148" t="s">
        <v>1664</v>
      </c>
      <c r="E397" s="17" t="s">
        <v>1308</v>
      </c>
      <c r="F397" s="17" t="s">
        <v>1308</v>
      </c>
      <c r="G397" s="9"/>
      <c r="H397" s="10"/>
      <c r="I397" s="10"/>
      <c r="J397" s="10"/>
      <c r="K397" s="10"/>
      <c r="L397" s="157">
        <v>0</v>
      </c>
      <c r="M397" s="158"/>
      <c r="N397" s="159"/>
    </row>
    <row r="398" spans="1:14" ht="20.100000000000001" customHeight="1">
      <c r="A398" s="8">
        <v>26</v>
      </c>
      <c r="B398" s="16">
        <v>26207226544</v>
      </c>
      <c r="C398" s="147" t="s">
        <v>1666</v>
      </c>
      <c r="D398" s="148" t="s">
        <v>1667</v>
      </c>
      <c r="E398" s="17" t="s">
        <v>1401</v>
      </c>
      <c r="F398" s="17" t="s">
        <v>1401</v>
      </c>
      <c r="G398" s="9"/>
      <c r="H398" s="10"/>
      <c r="I398" s="10"/>
      <c r="J398" s="10"/>
      <c r="K398" s="10"/>
      <c r="L398" s="157">
        <v>0</v>
      </c>
      <c r="M398" s="158"/>
      <c r="N398" s="159"/>
    </row>
    <row r="399" spans="1:14" ht="20.100000000000001" customHeight="1">
      <c r="A399" s="8">
        <v>27</v>
      </c>
      <c r="B399" s="16">
        <v>26217242479</v>
      </c>
      <c r="C399" s="147" t="s">
        <v>1668</v>
      </c>
      <c r="D399" s="148" t="s">
        <v>1669</v>
      </c>
      <c r="E399" s="17" t="s">
        <v>1336</v>
      </c>
      <c r="F399" s="17" t="s">
        <v>1336</v>
      </c>
      <c r="G399" s="9"/>
      <c r="H399" s="10"/>
      <c r="I399" s="10"/>
      <c r="J399" s="10"/>
      <c r="K399" s="10"/>
      <c r="L399" s="157">
        <v>0</v>
      </c>
      <c r="M399" s="158"/>
      <c r="N399" s="159"/>
    </row>
    <row r="400" spans="1:14" ht="20.100000000000001" customHeight="1">
      <c r="A400" s="8">
        <v>28</v>
      </c>
      <c r="B400" s="16">
        <v>26217134947</v>
      </c>
      <c r="C400" s="147" t="s">
        <v>1670</v>
      </c>
      <c r="D400" s="148" t="s">
        <v>1671</v>
      </c>
      <c r="E400" s="17" t="s">
        <v>1336</v>
      </c>
      <c r="F400" s="17" t="s">
        <v>1336</v>
      </c>
      <c r="G400" s="9"/>
      <c r="H400" s="10"/>
      <c r="I400" s="10"/>
      <c r="J400" s="10"/>
      <c r="K400" s="10"/>
      <c r="L400" s="157">
        <v>0</v>
      </c>
      <c r="M400" s="158"/>
      <c r="N400" s="159"/>
    </row>
    <row r="401" spans="1:14" ht="20.100000000000001" customHeight="1">
      <c r="A401" s="8">
        <v>29</v>
      </c>
      <c r="B401" s="16">
        <v>26212435172</v>
      </c>
      <c r="C401" s="147" t="s">
        <v>1672</v>
      </c>
      <c r="D401" s="148" t="s">
        <v>1671</v>
      </c>
      <c r="E401" s="17" t="s">
        <v>1673</v>
      </c>
      <c r="F401" s="17" t="s">
        <v>1673</v>
      </c>
      <c r="G401" s="9"/>
      <c r="H401" s="10"/>
      <c r="I401" s="10"/>
      <c r="J401" s="10"/>
      <c r="K401" s="10"/>
      <c r="L401" s="157">
        <v>0</v>
      </c>
      <c r="M401" s="158"/>
      <c r="N401" s="159"/>
    </row>
    <row r="402" spans="1:14" ht="20.100000000000001" customHeight="1">
      <c r="A402" s="11">
        <v>30</v>
      </c>
      <c r="B402" s="16">
        <v>26211334290</v>
      </c>
      <c r="C402" s="147" t="s">
        <v>1674</v>
      </c>
      <c r="D402" s="148" t="s">
        <v>1671</v>
      </c>
      <c r="E402" s="17" t="s">
        <v>1263</v>
      </c>
      <c r="F402" s="17" t="s">
        <v>1263</v>
      </c>
      <c r="G402" s="12"/>
      <c r="H402" s="13"/>
      <c r="I402" s="13"/>
      <c r="J402" s="13"/>
      <c r="K402" s="13"/>
      <c r="L402" s="176">
        <v>0</v>
      </c>
      <c r="M402" s="177"/>
      <c r="N402" s="178"/>
    </row>
    <row r="403" spans="1:14" ht="12" customHeight="1">
      <c r="M403" s="146" t="s">
        <v>2341</v>
      </c>
      <c r="N403" s="14" t="s">
        <v>2305</v>
      </c>
    </row>
    <row r="404" spans="1:14" s="1" customFormat="1" ht="14.25" customHeight="1">
      <c r="B404" s="153" t="s">
        <v>7</v>
      </c>
      <c r="C404" s="153"/>
      <c r="D404" s="154" t="s">
        <v>1256</v>
      </c>
      <c r="E404" s="154"/>
      <c r="F404" s="154"/>
      <c r="G404" s="154"/>
      <c r="H404" s="154"/>
      <c r="I404" s="154"/>
      <c r="J404" s="154"/>
      <c r="K404" s="154"/>
      <c r="L404" s="111" t="s">
        <v>2279</v>
      </c>
    </row>
    <row r="405" spans="1:14" s="1" customFormat="1">
      <c r="B405" s="153" t="s">
        <v>8</v>
      </c>
      <c r="C405" s="153"/>
      <c r="D405" s="2" t="s">
        <v>2338</v>
      </c>
      <c r="E405" s="154" t="s">
        <v>1260</v>
      </c>
      <c r="F405" s="154"/>
      <c r="G405" s="154"/>
      <c r="H405" s="154"/>
      <c r="I405" s="154"/>
      <c r="J405" s="154"/>
      <c r="K405" s="154"/>
      <c r="L405" s="3"/>
      <c r="M405" s="4"/>
      <c r="N405" s="4"/>
    </row>
    <row r="406" spans="1:14" s="5" customFormat="1" ht="18.75" customHeight="1">
      <c r="B406" s="6" t="s">
        <v>2342</v>
      </c>
      <c r="C406" s="155"/>
      <c r="D406" s="155"/>
      <c r="E406" s="155"/>
      <c r="F406" s="155"/>
      <c r="G406" s="155"/>
      <c r="H406" s="155"/>
      <c r="I406" s="155"/>
      <c r="J406" s="155"/>
      <c r="K406" s="155"/>
      <c r="L406" s="3"/>
      <c r="M406" s="3"/>
      <c r="N406" s="3"/>
    </row>
    <row r="407" spans="1:14" s="5" customFormat="1" ht="18.75" customHeight="1">
      <c r="A407" s="156" t="s">
        <v>2340</v>
      </c>
      <c r="B407" s="156"/>
      <c r="C407" s="156"/>
      <c r="D407" s="156"/>
      <c r="E407" s="156"/>
      <c r="F407" s="156"/>
      <c r="G407" s="156"/>
      <c r="H407" s="156"/>
      <c r="I407" s="156"/>
      <c r="J407" s="156"/>
      <c r="K407" s="156"/>
      <c r="L407" s="3"/>
      <c r="M407" s="3"/>
      <c r="N407" s="3"/>
    </row>
    <row r="408" spans="1:14" ht="3.75" customHeight="1"/>
    <row r="409" spans="1:14" ht="15" customHeight="1">
      <c r="A409" s="161" t="s">
        <v>0</v>
      </c>
      <c r="B409" s="160" t="s">
        <v>9</v>
      </c>
      <c r="C409" s="174" t="s">
        <v>3</v>
      </c>
      <c r="D409" s="175" t="s">
        <v>4</v>
      </c>
      <c r="E409" s="160" t="s">
        <v>14</v>
      </c>
      <c r="F409" s="160" t="s">
        <v>15</v>
      </c>
      <c r="G409" s="160" t="s">
        <v>1257</v>
      </c>
      <c r="H409" s="162" t="s">
        <v>1258</v>
      </c>
      <c r="I409" s="160" t="s">
        <v>10</v>
      </c>
      <c r="J409" s="164" t="s">
        <v>6</v>
      </c>
      <c r="K409" s="164"/>
      <c r="L409" s="165" t="s">
        <v>11</v>
      </c>
      <c r="M409" s="166"/>
      <c r="N409" s="167"/>
    </row>
    <row r="410" spans="1:14" ht="27" customHeight="1">
      <c r="A410" s="161"/>
      <c r="B410" s="161"/>
      <c r="C410" s="174"/>
      <c r="D410" s="175"/>
      <c r="E410" s="161"/>
      <c r="F410" s="161"/>
      <c r="G410" s="161"/>
      <c r="H410" s="163"/>
      <c r="I410" s="161"/>
      <c r="J410" s="7" t="s">
        <v>12</v>
      </c>
      <c r="K410" s="7" t="s">
        <v>13</v>
      </c>
      <c r="L410" s="168"/>
      <c r="M410" s="169"/>
      <c r="N410" s="170"/>
    </row>
    <row r="411" spans="1:14" ht="20.100000000000001" customHeight="1">
      <c r="A411" s="8">
        <v>1</v>
      </c>
      <c r="B411" s="16">
        <v>25612217782</v>
      </c>
      <c r="C411" s="147" t="s">
        <v>1675</v>
      </c>
      <c r="D411" s="148" t="s">
        <v>1676</v>
      </c>
      <c r="E411" s="17" t="s">
        <v>1673</v>
      </c>
      <c r="F411" s="17" t="s">
        <v>1673</v>
      </c>
      <c r="G411" s="9"/>
      <c r="H411" s="10"/>
      <c r="I411" s="10"/>
      <c r="J411" s="10"/>
      <c r="K411" s="10"/>
      <c r="L411" s="171">
        <v>0</v>
      </c>
      <c r="M411" s="172"/>
      <c r="N411" s="173"/>
    </row>
    <row r="412" spans="1:14" ht="20.100000000000001" customHeight="1">
      <c r="A412" s="8">
        <v>2</v>
      </c>
      <c r="B412" s="16">
        <v>26216234888</v>
      </c>
      <c r="C412" s="147" t="s">
        <v>1677</v>
      </c>
      <c r="D412" s="148" t="s">
        <v>1678</v>
      </c>
      <c r="E412" s="17" t="s">
        <v>1333</v>
      </c>
      <c r="F412" s="17" t="s">
        <v>1333</v>
      </c>
      <c r="G412" s="9"/>
      <c r="H412" s="10"/>
      <c r="I412" s="10"/>
      <c r="J412" s="10"/>
      <c r="K412" s="10"/>
      <c r="L412" s="157">
        <v>0</v>
      </c>
      <c r="M412" s="158"/>
      <c r="N412" s="159"/>
    </row>
    <row r="413" spans="1:14" ht="20.100000000000001" customHeight="1">
      <c r="A413" s="8">
        <v>3</v>
      </c>
      <c r="B413" s="16">
        <v>26213135726</v>
      </c>
      <c r="C413" s="147" t="s">
        <v>1679</v>
      </c>
      <c r="D413" s="148" t="s">
        <v>1680</v>
      </c>
      <c r="E413" s="17" t="s">
        <v>1390</v>
      </c>
      <c r="F413" s="17" t="s">
        <v>1390</v>
      </c>
      <c r="G413" s="9"/>
      <c r="H413" s="10"/>
      <c r="I413" s="10"/>
      <c r="J413" s="10"/>
      <c r="K413" s="10"/>
      <c r="L413" s="157">
        <v>0</v>
      </c>
      <c r="M413" s="158"/>
      <c r="N413" s="159"/>
    </row>
    <row r="414" spans="1:14" ht="20.100000000000001" customHeight="1">
      <c r="A414" s="8">
        <v>4</v>
      </c>
      <c r="B414" s="16">
        <v>26212500283</v>
      </c>
      <c r="C414" s="147" t="s">
        <v>1681</v>
      </c>
      <c r="D414" s="148" t="s">
        <v>1680</v>
      </c>
      <c r="E414" s="17" t="s">
        <v>1364</v>
      </c>
      <c r="F414" s="17" t="s">
        <v>1364</v>
      </c>
      <c r="G414" s="9"/>
      <c r="H414" s="10"/>
      <c r="I414" s="10"/>
      <c r="J414" s="10"/>
      <c r="K414" s="10"/>
      <c r="L414" s="157">
        <v>0</v>
      </c>
      <c r="M414" s="158"/>
      <c r="N414" s="159"/>
    </row>
    <row r="415" spans="1:14" ht="20.100000000000001" customHeight="1">
      <c r="A415" s="8">
        <v>5</v>
      </c>
      <c r="B415" s="16">
        <v>26212120361</v>
      </c>
      <c r="C415" s="147" t="s">
        <v>1682</v>
      </c>
      <c r="D415" s="148" t="s">
        <v>1680</v>
      </c>
      <c r="E415" s="17" t="s">
        <v>1286</v>
      </c>
      <c r="F415" s="17" t="s">
        <v>1286</v>
      </c>
      <c r="G415" s="9"/>
      <c r="H415" s="10"/>
      <c r="I415" s="10"/>
      <c r="J415" s="10"/>
      <c r="K415" s="10"/>
      <c r="L415" s="157">
        <v>0</v>
      </c>
      <c r="M415" s="158"/>
      <c r="N415" s="159"/>
    </row>
    <row r="416" spans="1:14" ht="20.100000000000001" customHeight="1">
      <c r="A416" s="8">
        <v>6</v>
      </c>
      <c r="B416" s="16">
        <v>26211331752</v>
      </c>
      <c r="C416" s="147" t="s">
        <v>1683</v>
      </c>
      <c r="D416" s="148" t="s">
        <v>1680</v>
      </c>
      <c r="E416" s="17" t="s">
        <v>1263</v>
      </c>
      <c r="F416" s="17" t="s">
        <v>1263</v>
      </c>
      <c r="G416" s="9"/>
      <c r="H416" s="10"/>
      <c r="I416" s="10"/>
      <c r="J416" s="10"/>
      <c r="K416" s="10"/>
      <c r="L416" s="157">
        <v>0</v>
      </c>
      <c r="M416" s="158"/>
      <c r="N416" s="159"/>
    </row>
    <row r="417" spans="1:14" ht="20.100000000000001" customHeight="1">
      <c r="A417" s="8">
        <v>7</v>
      </c>
      <c r="B417" s="16">
        <v>25207101053</v>
      </c>
      <c r="C417" s="147" t="s">
        <v>1684</v>
      </c>
      <c r="D417" s="148" t="s">
        <v>1680</v>
      </c>
      <c r="E417" s="17" t="s">
        <v>1308</v>
      </c>
      <c r="F417" s="17" t="s">
        <v>1308</v>
      </c>
      <c r="G417" s="9"/>
      <c r="H417" s="10"/>
      <c r="I417" s="10"/>
      <c r="J417" s="10"/>
      <c r="K417" s="10"/>
      <c r="L417" s="157">
        <v>0</v>
      </c>
      <c r="M417" s="158"/>
      <c r="N417" s="159"/>
    </row>
    <row r="418" spans="1:14" ht="20.100000000000001" customHeight="1">
      <c r="A418" s="8">
        <v>8</v>
      </c>
      <c r="B418" s="16">
        <v>25205107780</v>
      </c>
      <c r="C418" s="147" t="s">
        <v>1685</v>
      </c>
      <c r="D418" s="148" t="s">
        <v>1680</v>
      </c>
      <c r="E418" s="17" t="s">
        <v>1581</v>
      </c>
      <c r="F418" s="17" t="s">
        <v>1581</v>
      </c>
      <c r="G418" s="9"/>
      <c r="H418" s="10"/>
      <c r="I418" s="10"/>
      <c r="J418" s="10"/>
      <c r="K418" s="10"/>
      <c r="L418" s="157">
        <v>0</v>
      </c>
      <c r="M418" s="158"/>
      <c r="N418" s="159"/>
    </row>
    <row r="419" spans="1:14" ht="20.100000000000001" customHeight="1">
      <c r="A419" s="8">
        <v>9</v>
      </c>
      <c r="B419" s="16">
        <v>24217100070</v>
      </c>
      <c r="C419" s="147" t="s">
        <v>1686</v>
      </c>
      <c r="D419" s="148" t="s">
        <v>1680</v>
      </c>
      <c r="E419" s="17" t="s">
        <v>1517</v>
      </c>
      <c r="F419" s="17" t="s">
        <v>1517</v>
      </c>
      <c r="G419" s="9"/>
      <c r="H419" s="10"/>
      <c r="I419" s="10"/>
      <c r="J419" s="10"/>
      <c r="K419" s="10"/>
      <c r="L419" s="157">
        <v>0</v>
      </c>
      <c r="M419" s="158"/>
      <c r="N419" s="159"/>
    </row>
    <row r="420" spans="1:14" ht="20.100000000000001" customHeight="1">
      <c r="A420" s="8">
        <v>10</v>
      </c>
      <c r="B420" s="16">
        <v>26213134441</v>
      </c>
      <c r="C420" s="147" t="s">
        <v>1687</v>
      </c>
      <c r="D420" s="148" t="s">
        <v>1688</v>
      </c>
      <c r="E420" s="17" t="s">
        <v>1390</v>
      </c>
      <c r="F420" s="17" t="s">
        <v>1390</v>
      </c>
      <c r="G420" s="9"/>
      <c r="H420" s="10"/>
      <c r="I420" s="10"/>
      <c r="J420" s="10"/>
      <c r="K420" s="10"/>
      <c r="L420" s="157">
        <v>0</v>
      </c>
      <c r="M420" s="158"/>
      <c r="N420" s="159"/>
    </row>
    <row r="421" spans="1:14" ht="20.100000000000001" customHeight="1">
      <c r="A421" s="8">
        <v>11</v>
      </c>
      <c r="B421" s="16">
        <v>26212325049</v>
      </c>
      <c r="C421" s="147" t="s">
        <v>1689</v>
      </c>
      <c r="D421" s="148" t="s">
        <v>1688</v>
      </c>
      <c r="E421" s="17" t="s">
        <v>1266</v>
      </c>
      <c r="F421" s="17" t="s">
        <v>1266</v>
      </c>
      <c r="G421" s="9"/>
      <c r="H421" s="10"/>
      <c r="I421" s="10"/>
      <c r="J421" s="10"/>
      <c r="K421" s="10"/>
      <c r="L421" s="157">
        <v>0</v>
      </c>
      <c r="M421" s="158"/>
      <c r="N421" s="159"/>
    </row>
    <row r="422" spans="1:14" ht="20.100000000000001" customHeight="1">
      <c r="A422" s="8">
        <v>12</v>
      </c>
      <c r="B422" s="16">
        <v>26212127969</v>
      </c>
      <c r="C422" s="147" t="s">
        <v>1690</v>
      </c>
      <c r="D422" s="148" t="s">
        <v>1688</v>
      </c>
      <c r="E422" s="17" t="s">
        <v>1266</v>
      </c>
      <c r="F422" s="17" t="s">
        <v>1266</v>
      </c>
      <c r="G422" s="9"/>
      <c r="H422" s="10"/>
      <c r="I422" s="10"/>
      <c r="J422" s="10"/>
      <c r="K422" s="10"/>
      <c r="L422" s="157">
        <v>0</v>
      </c>
      <c r="M422" s="158"/>
      <c r="N422" s="159"/>
    </row>
    <row r="423" spans="1:14" ht="12" customHeight="1">
      <c r="M423" s="146" t="s">
        <v>2343</v>
      </c>
      <c r="N423" s="14" t="s">
        <v>2305</v>
      </c>
    </row>
    <row r="424" spans="1:14" s="1" customFormat="1" ht="14.25" customHeight="1">
      <c r="B424" s="153" t="s">
        <v>7</v>
      </c>
      <c r="C424" s="153"/>
      <c r="D424" s="154" t="s">
        <v>1256</v>
      </c>
      <c r="E424" s="154"/>
      <c r="F424" s="154"/>
      <c r="G424" s="154"/>
      <c r="H424" s="154"/>
      <c r="I424" s="154"/>
      <c r="J424" s="154"/>
      <c r="K424" s="154"/>
      <c r="L424" s="111" t="s">
        <v>2280</v>
      </c>
    </row>
    <row r="425" spans="1:14" s="1" customFormat="1">
      <c r="B425" s="153" t="s">
        <v>8</v>
      </c>
      <c r="C425" s="153"/>
      <c r="D425" s="2" t="s">
        <v>2344</v>
      </c>
      <c r="E425" s="154" t="s">
        <v>1260</v>
      </c>
      <c r="F425" s="154"/>
      <c r="G425" s="154"/>
      <c r="H425" s="154"/>
      <c r="I425" s="154"/>
      <c r="J425" s="154"/>
      <c r="K425" s="154"/>
      <c r="L425" s="3"/>
      <c r="M425" s="4"/>
      <c r="N425" s="4"/>
    </row>
    <row r="426" spans="1:14" s="5" customFormat="1" ht="18.75" customHeight="1">
      <c r="B426" s="6" t="s">
        <v>2345</v>
      </c>
      <c r="C426" s="155"/>
      <c r="D426" s="155"/>
      <c r="E426" s="155"/>
      <c r="F426" s="155"/>
      <c r="G426" s="155"/>
      <c r="H426" s="155"/>
      <c r="I426" s="155"/>
      <c r="J426" s="155"/>
      <c r="K426" s="155"/>
      <c r="L426" s="3"/>
      <c r="M426" s="3"/>
      <c r="N426" s="3"/>
    </row>
    <row r="427" spans="1:14" s="5" customFormat="1" ht="18.75" customHeight="1">
      <c r="A427" s="156" t="s">
        <v>2346</v>
      </c>
      <c r="B427" s="156"/>
      <c r="C427" s="156"/>
      <c r="D427" s="156"/>
      <c r="E427" s="156"/>
      <c r="F427" s="156"/>
      <c r="G427" s="156"/>
      <c r="H427" s="156"/>
      <c r="I427" s="156"/>
      <c r="J427" s="156"/>
      <c r="K427" s="156"/>
      <c r="L427" s="3"/>
      <c r="M427" s="3"/>
      <c r="N427" s="3"/>
    </row>
    <row r="428" spans="1:14" ht="3.75" customHeight="1"/>
    <row r="429" spans="1:14" ht="15" customHeight="1">
      <c r="A429" s="161" t="s">
        <v>0</v>
      </c>
      <c r="B429" s="160" t="s">
        <v>9</v>
      </c>
      <c r="C429" s="174" t="s">
        <v>3</v>
      </c>
      <c r="D429" s="175" t="s">
        <v>4</v>
      </c>
      <c r="E429" s="160" t="s">
        <v>14</v>
      </c>
      <c r="F429" s="160" t="s">
        <v>15</v>
      </c>
      <c r="G429" s="160" t="s">
        <v>1257</v>
      </c>
      <c r="H429" s="162" t="s">
        <v>1258</v>
      </c>
      <c r="I429" s="160" t="s">
        <v>10</v>
      </c>
      <c r="J429" s="164" t="s">
        <v>6</v>
      </c>
      <c r="K429" s="164"/>
      <c r="L429" s="165" t="s">
        <v>11</v>
      </c>
      <c r="M429" s="166"/>
      <c r="N429" s="167"/>
    </row>
    <row r="430" spans="1:14" ht="27" customHeight="1">
      <c r="A430" s="161"/>
      <c r="B430" s="161"/>
      <c r="C430" s="174"/>
      <c r="D430" s="175"/>
      <c r="E430" s="161"/>
      <c r="F430" s="161"/>
      <c r="G430" s="161"/>
      <c r="H430" s="163"/>
      <c r="I430" s="161"/>
      <c r="J430" s="7" t="s">
        <v>12</v>
      </c>
      <c r="K430" s="7" t="s">
        <v>13</v>
      </c>
      <c r="L430" s="168"/>
      <c r="M430" s="169"/>
      <c r="N430" s="170"/>
    </row>
    <row r="431" spans="1:14" ht="20.100000000000001" customHeight="1">
      <c r="A431" s="8">
        <v>1</v>
      </c>
      <c r="B431" s="16">
        <v>26211341744</v>
      </c>
      <c r="C431" s="147" t="s">
        <v>1691</v>
      </c>
      <c r="D431" s="148" t="s">
        <v>1688</v>
      </c>
      <c r="E431" s="17" t="s">
        <v>1263</v>
      </c>
      <c r="F431" s="17" t="s">
        <v>1263</v>
      </c>
      <c r="G431" s="9"/>
      <c r="H431" s="10"/>
      <c r="I431" s="10"/>
      <c r="J431" s="10"/>
      <c r="K431" s="10"/>
      <c r="L431" s="171">
        <v>0</v>
      </c>
      <c r="M431" s="172"/>
      <c r="N431" s="173"/>
    </row>
    <row r="432" spans="1:14" ht="20.100000000000001" customHeight="1">
      <c r="A432" s="8">
        <v>2</v>
      </c>
      <c r="B432" s="16">
        <v>25211717714</v>
      </c>
      <c r="C432" s="147" t="s">
        <v>1692</v>
      </c>
      <c r="D432" s="148" t="s">
        <v>1688</v>
      </c>
      <c r="E432" s="17" t="s">
        <v>1693</v>
      </c>
      <c r="F432" s="17" t="s">
        <v>1693</v>
      </c>
      <c r="G432" s="9"/>
      <c r="H432" s="10"/>
      <c r="I432" s="10"/>
      <c r="J432" s="10"/>
      <c r="K432" s="10"/>
      <c r="L432" s="157">
        <v>0</v>
      </c>
      <c r="M432" s="158"/>
      <c r="N432" s="159"/>
    </row>
    <row r="433" spans="1:14" ht="20.100000000000001" customHeight="1">
      <c r="A433" s="8">
        <v>3</v>
      </c>
      <c r="B433" s="16">
        <v>24217103798</v>
      </c>
      <c r="C433" s="147" t="s">
        <v>1694</v>
      </c>
      <c r="D433" s="148" t="s">
        <v>1688</v>
      </c>
      <c r="E433" s="17" t="s">
        <v>1517</v>
      </c>
      <c r="F433" s="17" t="s">
        <v>1517</v>
      </c>
      <c r="G433" s="9"/>
      <c r="H433" s="10"/>
      <c r="I433" s="10"/>
      <c r="J433" s="10"/>
      <c r="K433" s="10"/>
      <c r="L433" s="157">
        <v>0</v>
      </c>
      <c r="M433" s="158"/>
      <c r="N433" s="159"/>
    </row>
    <row r="434" spans="1:14" ht="20.100000000000001" customHeight="1">
      <c r="A434" s="8">
        <v>4</v>
      </c>
      <c r="B434" s="16">
        <v>24214115581</v>
      </c>
      <c r="C434" s="147" t="s">
        <v>1695</v>
      </c>
      <c r="D434" s="148" t="s">
        <v>1696</v>
      </c>
      <c r="E434" s="17" t="s">
        <v>1697</v>
      </c>
      <c r="F434" s="17" t="s">
        <v>1697</v>
      </c>
      <c r="G434" s="9"/>
      <c r="H434" s="10"/>
      <c r="I434" s="10"/>
      <c r="J434" s="10"/>
      <c r="K434" s="10"/>
      <c r="L434" s="157">
        <v>0</v>
      </c>
      <c r="M434" s="158"/>
      <c r="N434" s="159"/>
    </row>
    <row r="435" spans="1:14" ht="20.100000000000001" customHeight="1">
      <c r="A435" s="8">
        <v>5</v>
      </c>
      <c r="B435" s="16">
        <v>25207204439</v>
      </c>
      <c r="C435" s="147" t="s">
        <v>1357</v>
      </c>
      <c r="D435" s="148" t="s">
        <v>1698</v>
      </c>
      <c r="E435" s="17" t="s">
        <v>1435</v>
      </c>
      <c r="F435" s="17" t="s">
        <v>1435</v>
      </c>
      <c r="G435" s="9"/>
      <c r="H435" s="10"/>
      <c r="I435" s="10"/>
      <c r="J435" s="10"/>
      <c r="K435" s="10"/>
      <c r="L435" s="157">
        <v>0</v>
      </c>
      <c r="M435" s="158"/>
      <c r="N435" s="159"/>
    </row>
    <row r="436" spans="1:14" ht="20.100000000000001" customHeight="1">
      <c r="A436" s="8">
        <v>6</v>
      </c>
      <c r="B436" s="16">
        <v>26213136719</v>
      </c>
      <c r="C436" s="147" t="s">
        <v>1699</v>
      </c>
      <c r="D436" s="148" t="s">
        <v>1700</v>
      </c>
      <c r="E436" s="17" t="s">
        <v>1390</v>
      </c>
      <c r="F436" s="17" t="s">
        <v>1390</v>
      </c>
      <c r="G436" s="9"/>
      <c r="H436" s="10"/>
      <c r="I436" s="10"/>
      <c r="J436" s="10"/>
      <c r="K436" s="10"/>
      <c r="L436" s="157">
        <v>0</v>
      </c>
      <c r="M436" s="158"/>
      <c r="N436" s="159"/>
    </row>
    <row r="437" spans="1:14" ht="20.100000000000001" customHeight="1">
      <c r="A437" s="8">
        <v>7</v>
      </c>
      <c r="B437" s="16">
        <v>25217110463</v>
      </c>
      <c r="C437" s="147" t="s">
        <v>1701</v>
      </c>
      <c r="D437" s="148" t="s">
        <v>1700</v>
      </c>
      <c r="E437" s="17" t="s">
        <v>1308</v>
      </c>
      <c r="F437" s="17" t="s">
        <v>1308</v>
      </c>
      <c r="G437" s="9"/>
      <c r="H437" s="10"/>
      <c r="I437" s="10"/>
      <c r="J437" s="10"/>
      <c r="K437" s="10"/>
      <c r="L437" s="157">
        <v>0</v>
      </c>
      <c r="M437" s="158"/>
      <c r="N437" s="159"/>
    </row>
    <row r="438" spans="1:14" ht="20.100000000000001" customHeight="1">
      <c r="A438" s="8">
        <v>8</v>
      </c>
      <c r="B438" s="16">
        <v>25216109225</v>
      </c>
      <c r="C438" s="147" t="s">
        <v>1702</v>
      </c>
      <c r="D438" s="148" t="s">
        <v>1700</v>
      </c>
      <c r="E438" s="17" t="s">
        <v>1268</v>
      </c>
      <c r="F438" s="17" t="s">
        <v>1268</v>
      </c>
      <c r="G438" s="9"/>
      <c r="H438" s="10"/>
      <c r="I438" s="10"/>
      <c r="J438" s="10"/>
      <c r="K438" s="10"/>
      <c r="L438" s="157">
        <v>0</v>
      </c>
      <c r="M438" s="158"/>
      <c r="N438" s="159"/>
    </row>
    <row r="439" spans="1:14" ht="20.100000000000001" customHeight="1">
      <c r="A439" s="8">
        <v>9</v>
      </c>
      <c r="B439" s="16">
        <v>25215205155</v>
      </c>
      <c r="C439" s="147" t="s">
        <v>1703</v>
      </c>
      <c r="D439" s="148" t="s">
        <v>1700</v>
      </c>
      <c r="E439" s="17" t="s">
        <v>1305</v>
      </c>
      <c r="F439" s="17" t="s">
        <v>1305</v>
      </c>
      <c r="G439" s="9"/>
      <c r="H439" s="10"/>
      <c r="I439" s="10"/>
      <c r="J439" s="10"/>
      <c r="K439" s="10"/>
      <c r="L439" s="157">
        <v>0</v>
      </c>
      <c r="M439" s="158"/>
      <c r="N439" s="159"/>
    </row>
    <row r="440" spans="1:14" ht="20.100000000000001" customHeight="1">
      <c r="A440" s="8">
        <v>10</v>
      </c>
      <c r="B440" s="16">
        <v>25214116400</v>
      </c>
      <c r="C440" s="147" t="s">
        <v>1704</v>
      </c>
      <c r="D440" s="148" t="s">
        <v>1700</v>
      </c>
      <c r="E440" s="17" t="s">
        <v>1705</v>
      </c>
      <c r="F440" s="17" t="s">
        <v>1705</v>
      </c>
      <c r="G440" s="9"/>
      <c r="H440" s="10"/>
      <c r="I440" s="10"/>
      <c r="J440" s="10"/>
      <c r="K440" s="10"/>
      <c r="L440" s="157">
        <v>0</v>
      </c>
      <c r="M440" s="158"/>
      <c r="N440" s="159"/>
    </row>
    <row r="441" spans="1:14" ht="20.100000000000001" customHeight="1">
      <c r="A441" s="8">
        <v>11</v>
      </c>
      <c r="B441" s="16">
        <v>26203242173</v>
      </c>
      <c r="C441" s="147" t="s">
        <v>1706</v>
      </c>
      <c r="D441" s="148" t="s">
        <v>1707</v>
      </c>
      <c r="E441" s="17" t="s">
        <v>1380</v>
      </c>
      <c r="F441" s="17" t="s">
        <v>1380</v>
      </c>
      <c r="G441" s="9"/>
      <c r="H441" s="10"/>
      <c r="I441" s="10"/>
      <c r="J441" s="10"/>
      <c r="K441" s="10"/>
      <c r="L441" s="157">
        <v>0</v>
      </c>
      <c r="M441" s="158"/>
      <c r="N441" s="159"/>
    </row>
    <row r="442" spans="1:14" ht="20.100000000000001" customHeight="1">
      <c r="A442" s="8">
        <v>12</v>
      </c>
      <c r="B442" s="16">
        <v>26212235167</v>
      </c>
      <c r="C442" s="147" t="s">
        <v>1708</v>
      </c>
      <c r="D442" s="148" t="s">
        <v>1709</v>
      </c>
      <c r="E442" s="17" t="s">
        <v>1286</v>
      </c>
      <c r="F442" s="17" t="s">
        <v>1286</v>
      </c>
      <c r="G442" s="9"/>
      <c r="H442" s="10"/>
      <c r="I442" s="10"/>
      <c r="J442" s="10"/>
      <c r="K442" s="10"/>
      <c r="L442" s="157">
        <v>0</v>
      </c>
      <c r="M442" s="158"/>
      <c r="N442" s="159"/>
    </row>
    <row r="443" spans="1:14" ht="20.100000000000001" customHeight="1">
      <c r="A443" s="8">
        <v>13</v>
      </c>
      <c r="B443" s="16">
        <v>26207141810</v>
      </c>
      <c r="C443" s="147" t="s">
        <v>1710</v>
      </c>
      <c r="D443" s="148" t="s">
        <v>1709</v>
      </c>
      <c r="E443" s="17" t="s">
        <v>1276</v>
      </c>
      <c r="F443" s="17" t="s">
        <v>1276</v>
      </c>
      <c r="G443" s="9"/>
      <c r="H443" s="10"/>
      <c r="I443" s="10"/>
      <c r="J443" s="10"/>
      <c r="K443" s="10"/>
      <c r="L443" s="157">
        <v>0</v>
      </c>
      <c r="M443" s="158"/>
      <c r="N443" s="159"/>
    </row>
    <row r="444" spans="1:14" ht="20.100000000000001" customHeight="1">
      <c r="A444" s="8">
        <v>14</v>
      </c>
      <c r="B444" s="16">
        <v>26208627052</v>
      </c>
      <c r="C444" s="147" t="s">
        <v>1711</v>
      </c>
      <c r="D444" s="148" t="s">
        <v>1712</v>
      </c>
      <c r="E444" s="17" t="s">
        <v>1281</v>
      </c>
      <c r="F444" s="17" t="s">
        <v>1281</v>
      </c>
      <c r="G444" s="9"/>
      <c r="H444" s="10"/>
      <c r="I444" s="10"/>
      <c r="J444" s="10"/>
      <c r="K444" s="10"/>
      <c r="L444" s="157">
        <v>0</v>
      </c>
      <c r="M444" s="158"/>
      <c r="N444" s="159"/>
    </row>
    <row r="445" spans="1:14" ht="20.100000000000001" customHeight="1">
      <c r="A445" s="8">
        <v>15</v>
      </c>
      <c r="B445" s="16">
        <v>26206600682</v>
      </c>
      <c r="C445" s="147" t="s">
        <v>1713</v>
      </c>
      <c r="D445" s="148" t="s">
        <v>1712</v>
      </c>
      <c r="E445" s="17" t="s">
        <v>1294</v>
      </c>
      <c r="F445" s="17" t="s">
        <v>1294</v>
      </c>
      <c r="G445" s="9"/>
      <c r="H445" s="10"/>
      <c r="I445" s="10"/>
      <c r="J445" s="10"/>
      <c r="K445" s="10"/>
      <c r="L445" s="157">
        <v>0</v>
      </c>
      <c r="M445" s="158"/>
      <c r="N445" s="159"/>
    </row>
    <row r="446" spans="1:14" ht="20.100000000000001" customHeight="1">
      <c r="A446" s="8">
        <v>16</v>
      </c>
      <c r="B446" s="16">
        <v>26203227902</v>
      </c>
      <c r="C446" s="147" t="s">
        <v>1714</v>
      </c>
      <c r="D446" s="148" t="s">
        <v>1712</v>
      </c>
      <c r="E446" s="17" t="s">
        <v>1380</v>
      </c>
      <c r="F446" s="17" t="s">
        <v>1380</v>
      </c>
      <c r="G446" s="9"/>
      <c r="H446" s="10"/>
      <c r="I446" s="10"/>
      <c r="J446" s="10"/>
      <c r="K446" s="10"/>
      <c r="L446" s="157">
        <v>0</v>
      </c>
      <c r="M446" s="158"/>
      <c r="N446" s="159"/>
    </row>
    <row r="447" spans="1:14" ht="20.100000000000001" customHeight="1">
      <c r="A447" s="8">
        <v>17</v>
      </c>
      <c r="B447" s="16">
        <v>25612217785</v>
      </c>
      <c r="C447" s="147" t="s">
        <v>1715</v>
      </c>
      <c r="D447" s="148" t="s">
        <v>1716</v>
      </c>
      <c r="E447" s="17" t="s">
        <v>1673</v>
      </c>
      <c r="F447" s="17" t="s">
        <v>1673</v>
      </c>
      <c r="G447" s="9"/>
      <c r="H447" s="10"/>
      <c r="I447" s="10"/>
      <c r="J447" s="10"/>
      <c r="K447" s="10"/>
      <c r="L447" s="157">
        <v>0</v>
      </c>
      <c r="M447" s="158"/>
      <c r="N447" s="159"/>
    </row>
    <row r="448" spans="1:14" ht="20.100000000000001" customHeight="1">
      <c r="A448" s="8">
        <v>18</v>
      </c>
      <c r="B448" s="16">
        <v>26212127163</v>
      </c>
      <c r="C448" s="147" t="s">
        <v>1717</v>
      </c>
      <c r="D448" s="148" t="s">
        <v>1718</v>
      </c>
      <c r="E448" s="17" t="s">
        <v>1278</v>
      </c>
      <c r="F448" s="17" t="s">
        <v>1278</v>
      </c>
      <c r="G448" s="9"/>
      <c r="H448" s="10"/>
      <c r="I448" s="10"/>
      <c r="J448" s="10"/>
      <c r="K448" s="10"/>
      <c r="L448" s="157">
        <v>0</v>
      </c>
      <c r="M448" s="158"/>
      <c r="N448" s="159"/>
    </row>
    <row r="449" spans="1:14" ht="20.100000000000001" customHeight="1">
      <c r="A449" s="8">
        <v>19</v>
      </c>
      <c r="B449" s="16">
        <v>24217108548</v>
      </c>
      <c r="C449" s="147" t="s">
        <v>1719</v>
      </c>
      <c r="D449" s="148" t="s">
        <v>1718</v>
      </c>
      <c r="E449" s="17" t="s">
        <v>1426</v>
      </c>
      <c r="F449" s="17" t="s">
        <v>1426</v>
      </c>
      <c r="G449" s="9"/>
      <c r="H449" s="10"/>
      <c r="I449" s="10"/>
      <c r="J449" s="10"/>
      <c r="K449" s="10"/>
      <c r="L449" s="157">
        <v>0</v>
      </c>
      <c r="M449" s="158"/>
      <c r="N449" s="159"/>
    </row>
    <row r="450" spans="1:14" ht="20.100000000000001" customHeight="1">
      <c r="A450" s="8">
        <v>20</v>
      </c>
      <c r="B450" s="16">
        <v>26212235277</v>
      </c>
      <c r="C450" s="147" t="s">
        <v>1720</v>
      </c>
      <c r="D450" s="148" t="s">
        <v>1721</v>
      </c>
      <c r="E450" s="17" t="s">
        <v>1722</v>
      </c>
      <c r="F450" s="17" t="s">
        <v>1722</v>
      </c>
      <c r="G450" s="9"/>
      <c r="H450" s="10"/>
      <c r="I450" s="10"/>
      <c r="J450" s="10"/>
      <c r="K450" s="10"/>
      <c r="L450" s="157">
        <v>0</v>
      </c>
      <c r="M450" s="158"/>
      <c r="N450" s="159"/>
    </row>
    <row r="451" spans="1:14" ht="20.100000000000001" customHeight="1">
      <c r="A451" s="8">
        <v>21</v>
      </c>
      <c r="B451" s="16">
        <v>26214742016</v>
      </c>
      <c r="C451" s="147" t="s">
        <v>1723</v>
      </c>
      <c r="D451" s="148" t="s">
        <v>1724</v>
      </c>
      <c r="E451" s="17" t="s">
        <v>1475</v>
      </c>
      <c r="F451" s="17" t="s">
        <v>1475</v>
      </c>
      <c r="G451" s="9"/>
      <c r="H451" s="10"/>
      <c r="I451" s="10"/>
      <c r="J451" s="10"/>
      <c r="K451" s="10"/>
      <c r="L451" s="157">
        <v>0</v>
      </c>
      <c r="M451" s="158"/>
      <c r="N451" s="159"/>
    </row>
    <row r="452" spans="1:14" ht="20.100000000000001" customHeight="1">
      <c r="A452" s="8">
        <v>22</v>
      </c>
      <c r="B452" s="16">
        <v>25203103413</v>
      </c>
      <c r="C452" s="147" t="s">
        <v>1725</v>
      </c>
      <c r="D452" s="148" t="s">
        <v>1726</v>
      </c>
      <c r="E452" s="17" t="s">
        <v>1301</v>
      </c>
      <c r="F452" s="17" t="s">
        <v>1301</v>
      </c>
      <c r="G452" s="9"/>
      <c r="H452" s="10"/>
      <c r="I452" s="10"/>
      <c r="J452" s="10"/>
      <c r="K452" s="10"/>
      <c r="L452" s="157">
        <v>0</v>
      </c>
      <c r="M452" s="158"/>
      <c r="N452" s="159"/>
    </row>
    <row r="453" spans="1:14" ht="20.100000000000001" customHeight="1">
      <c r="A453" s="8">
        <v>23</v>
      </c>
      <c r="B453" s="16">
        <v>24206607620</v>
      </c>
      <c r="C453" s="147" t="s">
        <v>1727</v>
      </c>
      <c r="D453" s="148" t="s">
        <v>1728</v>
      </c>
      <c r="E453" s="17" t="s">
        <v>1729</v>
      </c>
      <c r="F453" s="17" t="s">
        <v>1729</v>
      </c>
      <c r="G453" s="9"/>
      <c r="H453" s="10"/>
      <c r="I453" s="10"/>
      <c r="J453" s="10"/>
      <c r="K453" s="10"/>
      <c r="L453" s="157">
        <v>0</v>
      </c>
      <c r="M453" s="158"/>
      <c r="N453" s="159"/>
    </row>
    <row r="454" spans="1:14" ht="20.100000000000001" customHeight="1">
      <c r="A454" s="8">
        <v>24</v>
      </c>
      <c r="B454" s="16">
        <v>25602117771</v>
      </c>
      <c r="C454" s="147" t="s">
        <v>1730</v>
      </c>
      <c r="D454" s="148" t="s">
        <v>1731</v>
      </c>
      <c r="E454" s="17" t="s">
        <v>1732</v>
      </c>
      <c r="F454" s="17" t="s">
        <v>1732</v>
      </c>
      <c r="G454" s="9"/>
      <c r="H454" s="10"/>
      <c r="I454" s="10"/>
      <c r="J454" s="10"/>
      <c r="K454" s="10"/>
      <c r="L454" s="157">
        <v>0</v>
      </c>
      <c r="M454" s="158"/>
      <c r="N454" s="159"/>
    </row>
    <row r="455" spans="1:14" ht="20.100000000000001" customHeight="1">
      <c r="A455" s="8">
        <v>25</v>
      </c>
      <c r="B455" s="16">
        <v>26207242734</v>
      </c>
      <c r="C455" s="147" t="s">
        <v>1733</v>
      </c>
      <c r="D455" s="148" t="s">
        <v>1734</v>
      </c>
      <c r="E455" s="17" t="s">
        <v>1401</v>
      </c>
      <c r="F455" s="17" t="s">
        <v>1401</v>
      </c>
      <c r="G455" s="9"/>
      <c r="H455" s="10"/>
      <c r="I455" s="10"/>
      <c r="J455" s="10"/>
      <c r="K455" s="10"/>
      <c r="L455" s="157">
        <v>0</v>
      </c>
      <c r="M455" s="158"/>
      <c r="N455" s="159"/>
    </row>
    <row r="456" spans="1:14" ht="20.100000000000001" customHeight="1">
      <c r="A456" s="8">
        <v>26</v>
      </c>
      <c r="B456" s="16">
        <v>26207135560</v>
      </c>
      <c r="C456" s="147" t="s">
        <v>1735</v>
      </c>
      <c r="D456" s="148" t="s">
        <v>1734</v>
      </c>
      <c r="E456" s="17" t="s">
        <v>1276</v>
      </c>
      <c r="F456" s="17" t="s">
        <v>1276</v>
      </c>
      <c r="G456" s="9"/>
      <c r="H456" s="10"/>
      <c r="I456" s="10"/>
      <c r="J456" s="10"/>
      <c r="K456" s="10"/>
      <c r="L456" s="157">
        <v>0</v>
      </c>
      <c r="M456" s="158"/>
      <c r="N456" s="159"/>
    </row>
    <row r="457" spans="1:14" ht="20.100000000000001" customHeight="1">
      <c r="A457" s="8">
        <v>27</v>
      </c>
      <c r="B457" s="16">
        <v>26207132825</v>
      </c>
      <c r="C457" s="147" t="s">
        <v>1736</v>
      </c>
      <c r="D457" s="148" t="s">
        <v>1734</v>
      </c>
      <c r="E457" s="17" t="s">
        <v>1276</v>
      </c>
      <c r="F457" s="17" t="s">
        <v>1276</v>
      </c>
      <c r="G457" s="9"/>
      <c r="H457" s="10"/>
      <c r="I457" s="10"/>
      <c r="J457" s="10"/>
      <c r="K457" s="10"/>
      <c r="L457" s="157">
        <v>0</v>
      </c>
      <c r="M457" s="158"/>
      <c r="N457" s="159"/>
    </row>
    <row r="458" spans="1:14" ht="20.100000000000001" customHeight="1">
      <c r="A458" s="8">
        <v>28</v>
      </c>
      <c r="B458" s="16">
        <v>26207131870</v>
      </c>
      <c r="C458" s="147" t="s">
        <v>1737</v>
      </c>
      <c r="D458" s="148" t="s">
        <v>1734</v>
      </c>
      <c r="E458" s="17" t="s">
        <v>1286</v>
      </c>
      <c r="F458" s="17" t="s">
        <v>1286</v>
      </c>
      <c r="G458" s="9"/>
      <c r="H458" s="10"/>
      <c r="I458" s="10"/>
      <c r="J458" s="10"/>
      <c r="K458" s="10"/>
      <c r="L458" s="157">
        <v>0</v>
      </c>
      <c r="M458" s="158"/>
      <c r="N458" s="159"/>
    </row>
    <row r="459" spans="1:14" ht="20.100000000000001" customHeight="1">
      <c r="A459" s="8">
        <v>29</v>
      </c>
      <c r="B459" s="16">
        <v>26205130724</v>
      </c>
      <c r="C459" s="147" t="s">
        <v>1738</v>
      </c>
      <c r="D459" s="148" t="s">
        <v>1734</v>
      </c>
      <c r="E459" s="17" t="s">
        <v>1581</v>
      </c>
      <c r="F459" s="17" t="s">
        <v>1581</v>
      </c>
      <c r="G459" s="9"/>
      <c r="H459" s="10"/>
      <c r="I459" s="10"/>
      <c r="J459" s="10"/>
      <c r="K459" s="10"/>
      <c r="L459" s="157">
        <v>0</v>
      </c>
      <c r="M459" s="158"/>
      <c r="N459" s="159"/>
    </row>
    <row r="460" spans="1:14" ht="20.100000000000001" customHeight="1">
      <c r="A460" s="11">
        <v>30</v>
      </c>
      <c r="B460" s="16">
        <v>26203841775</v>
      </c>
      <c r="C460" s="147" t="s">
        <v>1739</v>
      </c>
      <c r="D460" s="148" t="s">
        <v>1734</v>
      </c>
      <c r="E460" s="17" t="s">
        <v>1420</v>
      </c>
      <c r="F460" s="17" t="s">
        <v>1420</v>
      </c>
      <c r="G460" s="12"/>
      <c r="H460" s="13"/>
      <c r="I460" s="13"/>
      <c r="J460" s="13"/>
      <c r="K460" s="13"/>
      <c r="L460" s="176">
        <v>0</v>
      </c>
      <c r="M460" s="177"/>
      <c r="N460" s="178"/>
    </row>
    <row r="461" spans="1:14" ht="12" customHeight="1">
      <c r="M461" s="146" t="s">
        <v>2347</v>
      </c>
      <c r="N461" s="14" t="s">
        <v>2305</v>
      </c>
    </row>
    <row r="462" spans="1:14" s="1" customFormat="1" ht="14.25" customHeight="1">
      <c r="B462" s="153" t="s">
        <v>7</v>
      </c>
      <c r="C462" s="153"/>
      <c r="D462" s="154" t="s">
        <v>1256</v>
      </c>
      <c r="E462" s="154"/>
      <c r="F462" s="154"/>
      <c r="G462" s="154"/>
      <c r="H462" s="154"/>
      <c r="I462" s="154"/>
      <c r="J462" s="154"/>
      <c r="K462" s="154"/>
      <c r="L462" s="111" t="s">
        <v>2281</v>
      </c>
    </row>
    <row r="463" spans="1:14" s="1" customFormat="1">
      <c r="B463" s="153" t="s">
        <v>8</v>
      </c>
      <c r="C463" s="153"/>
      <c r="D463" s="2" t="s">
        <v>2344</v>
      </c>
      <c r="E463" s="154" t="s">
        <v>1260</v>
      </c>
      <c r="F463" s="154"/>
      <c r="G463" s="154"/>
      <c r="H463" s="154"/>
      <c r="I463" s="154"/>
      <c r="J463" s="154"/>
      <c r="K463" s="154"/>
      <c r="L463" s="3"/>
      <c r="M463" s="4"/>
      <c r="N463" s="4"/>
    </row>
    <row r="464" spans="1:14" s="5" customFormat="1" ht="18.75" customHeight="1">
      <c r="B464" s="6" t="s">
        <v>2348</v>
      </c>
      <c r="C464" s="155"/>
      <c r="D464" s="155"/>
      <c r="E464" s="155"/>
      <c r="F464" s="155"/>
      <c r="G464" s="155"/>
      <c r="H464" s="155"/>
      <c r="I464" s="155"/>
      <c r="J464" s="155"/>
      <c r="K464" s="155"/>
      <c r="L464" s="3"/>
      <c r="M464" s="3"/>
      <c r="N464" s="3"/>
    </row>
    <row r="465" spans="1:14" s="5" customFormat="1" ht="18.75" customHeight="1">
      <c r="A465" s="156" t="s">
        <v>2346</v>
      </c>
      <c r="B465" s="156"/>
      <c r="C465" s="156"/>
      <c r="D465" s="156"/>
      <c r="E465" s="156"/>
      <c r="F465" s="156"/>
      <c r="G465" s="156"/>
      <c r="H465" s="156"/>
      <c r="I465" s="156"/>
      <c r="J465" s="156"/>
      <c r="K465" s="156"/>
      <c r="L465" s="3"/>
      <c r="M465" s="3"/>
      <c r="N465" s="3"/>
    </row>
    <row r="466" spans="1:14" ht="3.75" customHeight="1"/>
    <row r="467" spans="1:14" ht="15" customHeight="1">
      <c r="A467" s="161" t="s">
        <v>0</v>
      </c>
      <c r="B467" s="160" t="s">
        <v>9</v>
      </c>
      <c r="C467" s="174" t="s">
        <v>3</v>
      </c>
      <c r="D467" s="175" t="s">
        <v>4</v>
      </c>
      <c r="E467" s="160" t="s">
        <v>14</v>
      </c>
      <c r="F467" s="160" t="s">
        <v>15</v>
      </c>
      <c r="G467" s="160" t="s">
        <v>1257</v>
      </c>
      <c r="H467" s="162" t="s">
        <v>1258</v>
      </c>
      <c r="I467" s="160" t="s">
        <v>10</v>
      </c>
      <c r="J467" s="164" t="s">
        <v>6</v>
      </c>
      <c r="K467" s="164"/>
      <c r="L467" s="165" t="s">
        <v>11</v>
      </c>
      <c r="M467" s="166"/>
      <c r="N467" s="167"/>
    </row>
    <row r="468" spans="1:14" ht="27" customHeight="1">
      <c r="A468" s="161"/>
      <c r="B468" s="161"/>
      <c r="C468" s="174"/>
      <c r="D468" s="175"/>
      <c r="E468" s="161"/>
      <c r="F468" s="161"/>
      <c r="G468" s="161"/>
      <c r="H468" s="163"/>
      <c r="I468" s="161"/>
      <c r="J468" s="7" t="s">
        <v>12</v>
      </c>
      <c r="K468" s="7" t="s">
        <v>13</v>
      </c>
      <c r="L468" s="168"/>
      <c r="M468" s="169"/>
      <c r="N468" s="170"/>
    </row>
    <row r="469" spans="1:14" ht="20.100000000000001" customHeight="1">
      <c r="A469" s="8">
        <v>1</v>
      </c>
      <c r="B469" s="16">
        <v>26203200370</v>
      </c>
      <c r="C469" s="147" t="s">
        <v>1740</v>
      </c>
      <c r="D469" s="148" t="s">
        <v>1734</v>
      </c>
      <c r="E469" s="17" t="s">
        <v>1380</v>
      </c>
      <c r="F469" s="17" t="s">
        <v>1380</v>
      </c>
      <c r="G469" s="9"/>
      <c r="H469" s="10"/>
      <c r="I469" s="10"/>
      <c r="J469" s="10"/>
      <c r="K469" s="10"/>
      <c r="L469" s="171">
        <v>0</v>
      </c>
      <c r="M469" s="172"/>
      <c r="N469" s="173"/>
    </row>
    <row r="470" spans="1:14" ht="20.100000000000001" customHeight="1">
      <c r="A470" s="8">
        <v>2</v>
      </c>
      <c r="B470" s="16">
        <v>26202231340</v>
      </c>
      <c r="C470" s="147" t="s">
        <v>1741</v>
      </c>
      <c r="D470" s="148" t="s">
        <v>1734</v>
      </c>
      <c r="E470" s="17" t="s">
        <v>1286</v>
      </c>
      <c r="F470" s="17" t="s">
        <v>1286</v>
      </c>
      <c r="G470" s="9"/>
      <c r="H470" s="10"/>
      <c r="I470" s="10"/>
      <c r="J470" s="10"/>
      <c r="K470" s="10"/>
      <c r="L470" s="157">
        <v>0</v>
      </c>
      <c r="M470" s="158"/>
      <c r="N470" s="159"/>
    </row>
    <row r="471" spans="1:14" ht="20.100000000000001" customHeight="1">
      <c r="A471" s="8">
        <v>3</v>
      </c>
      <c r="B471" s="16">
        <v>26202134793</v>
      </c>
      <c r="C471" s="147" t="s">
        <v>1742</v>
      </c>
      <c r="D471" s="148" t="s">
        <v>1734</v>
      </c>
      <c r="E471" s="17" t="s">
        <v>1338</v>
      </c>
      <c r="F471" s="17" t="s">
        <v>1338</v>
      </c>
      <c r="G471" s="9"/>
      <c r="H471" s="10"/>
      <c r="I471" s="10"/>
      <c r="J471" s="10"/>
      <c r="K471" s="10"/>
      <c r="L471" s="157">
        <v>0</v>
      </c>
      <c r="M471" s="158"/>
      <c r="N471" s="159"/>
    </row>
    <row r="472" spans="1:14" ht="20.100000000000001" customHeight="1">
      <c r="A472" s="8">
        <v>4</v>
      </c>
      <c r="B472" s="16">
        <v>26202132389</v>
      </c>
      <c r="C472" s="147" t="s">
        <v>1743</v>
      </c>
      <c r="D472" s="148" t="s">
        <v>1734</v>
      </c>
      <c r="E472" s="17" t="s">
        <v>1266</v>
      </c>
      <c r="F472" s="17" t="s">
        <v>1266</v>
      </c>
      <c r="G472" s="9"/>
      <c r="H472" s="10"/>
      <c r="I472" s="10"/>
      <c r="J472" s="10"/>
      <c r="K472" s="10"/>
      <c r="L472" s="157">
        <v>0</v>
      </c>
      <c r="M472" s="158"/>
      <c r="N472" s="159"/>
    </row>
    <row r="473" spans="1:14" ht="20.100000000000001" customHeight="1">
      <c r="A473" s="8">
        <v>5</v>
      </c>
      <c r="B473" s="16">
        <v>25217108688</v>
      </c>
      <c r="C473" s="147" t="s">
        <v>1744</v>
      </c>
      <c r="D473" s="148" t="s">
        <v>1734</v>
      </c>
      <c r="E473" s="17" t="s">
        <v>1276</v>
      </c>
      <c r="F473" s="17" t="s">
        <v>1276</v>
      </c>
      <c r="G473" s="9"/>
      <c r="H473" s="10"/>
      <c r="I473" s="10"/>
      <c r="J473" s="10"/>
      <c r="K473" s="10"/>
      <c r="L473" s="157">
        <v>0</v>
      </c>
      <c r="M473" s="158"/>
      <c r="N473" s="159"/>
    </row>
    <row r="474" spans="1:14" ht="20.100000000000001" customHeight="1">
      <c r="A474" s="8">
        <v>6</v>
      </c>
      <c r="B474" s="16">
        <v>25216716488</v>
      </c>
      <c r="C474" s="147" t="s">
        <v>1385</v>
      </c>
      <c r="D474" s="148" t="s">
        <v>1734</v>
      </c>
      <c r="E474" s="17" t="s">
        <v>1745</v>
      </c>
      <c r="F474" s="17" t="s">
        <v>1745</v>
      </c>
      <c r="G474" s="9"/>
      <c r="H474" s="10"/>
      <c r="I474" s="10"/>
      <c r="J474" s="10"/>
      <c r="K474" s="10"/>
      <c r="L474" s="157">
        <v>0</v>
      </c>
      <c r="M474" s="158"/>
      <c r="N474" s="159"/>
    </row>
    <row r="475" spans="1:14" ht="20.100000000000001" customHeight="1">
      <c r="A475" s="8">
        <v>7</v>
      </c>
      <c r="B475" s="16">
        <v>25204310030</v>
      </c>
      <c r="C475" s="147" t="s">
        <v>1746</v>
      </c>
      <c r="D475" s="148" t="s">
        <v>1734</v>
      </c>
      <c r="E475" s="17" t="s">
        <v>1286</v>
      </c>
      <c r="F475" s="17" t="s">
        <v>1286</v>
      </c>
      <c r="G475" s="9"/>
      <c r="H475" s="10"/>
      <c r="I475" s="10"/>
      <c r="J475" s="10"/>
      <c r="K475" s="10"/>
      <c r="L475" s="157">
        <v>0</v>
      </c>
      <c r="M475" s="158"/>
      <c r="N475" s="159"/>
    </row>
    <row r="476" spans="1:14" ht="20.100000000000001" customHeight="1">
      <c r="A476" s="8">
        <v>8</v>
      </c>
      <c r="B476" s="16">
        <v>25202610265</v>
      </c>
      <c r="C476" s="147" t="s">
        <v>1411</v>
      </c>
      <c r="D476" s="148" t="s">
        <v>1734</v>
      </c>
      <c r="E476" s="17" t="s">
        <v>1294</v>
      </c>
      <c r="F476" s="17" t="s">
        <v>1294</v>
      </c>
      <c r="G476" s="9"/>
      <c r="H476" s="10"/>
      <c r="I476" s="10"/>
      <c r="J476" s="10"/>
      <c r="K476" s="10"/>
      <c r="L476" s="157">
        <v>0</v>
      </c>
      <c r="M476" s="158"/>
      <c r="N476" s="159"/>
    </row>
    <row r="477" spans="1:14" ht="20.100000000000001" customHeight="1">
      <c r="A477" s="8">
        <v>9</v>
      </c>
      <c r="B477" s="16">
        <v>25202107494</v>
      </c>
      <c r="C477" s="147" t="s">
        <v>1747</v>
      </c>
      <c r="D477" s="148" t="s">
        <v>1734</v>
      </c>
      <c r="E477" s="17" t="s">
        <v>1308</v>
      </c>
      <c r="F477" s="17" t="s">
        <v>1308</v>
      </c>
      <c r="G477" s="9"/>
      <c r="H477" s="10"/>
      <c r="I477" s="10"/>
      <c r="J477" s="10"/>
      <c r="K477" s="10"/>
      <c r="L477" s="157">
        <v>0</v>
      </c>
      <c r="M477" s="158"/>
      <c r="N477" s="159"/>
    </row>
    <row r="478" spans="1:14" ht="20.100000000000001" customHeight="1">
      <c r="A478" s="8">
        <v>10</v>
      </c>
      <c r="B478" s="16">
        <v>26207123857</v>
      </c>
      <c r="C478" s="147" t="s">
        <v>1748</v>
      </c>
      <c r="D478" s="148" t="s">
        <v>1749</v>
      </c>
      <c r="E478" s="17" t="s">
        <v>1423</v>
      </c>
      <c r="F478" s="17" t="s">
        <v>1423</v>
      </c>
      <c r="G478" s="9"/>
      <c r="H478" s="10"/>
      <c r="I478" s="10"/>
      <c r="J478" s="10"/>
      <c r="K478" s="10"/>
      <c r="L478" s="157">
        <v>0</v>
      </c>
      <c r="M478" s="158"/>
      <c r="N478" s="159"/>
    </row>
    <row r="479" spans="1:14" ht="20.100000000000001" customHeight="1">
      <c r="A479" s="8">
        <v>11</v>
      </c>
      <c r="B479" s="16">
        <v>26204734586</v>
      </c>
      <c r="C479" s="147" t="s">
        <v>1750</v>
      </c>
      <c r="D479" s="148" t="s">
        <v>1749</v>
      </c>
      <c r="E479" s="17" t="s">
        <v>1475</v>
      </c>
      <c r="F479" s="17" t="s">
        <v>1475</v>
      </c>
      <c r="G479" s="9"/>
      <c r="H479" s="10"/>
      <c r="I479" s="10"/>
      <c r="J479" s="10"/>
      <c r="K479" s="10"/>
      <c r="L479" s="157">
        <v>0</v>
      </c>
      <c r="M479" s="158"/>
      <c r="N479" s="159"/>
    </row>
    <row r="480" spans="1:14" ht="20.100000000000001" customHeight="1">
      <c r="A480" s="8">
        <v>12</v>
      </c>
      <c r="B480" s="16">
        <v>26214328501</v>
      </c>
      <c r="C480" s="147" t="s">
        <v>1751</v>
      </c>
      <c r="D480" s="148" t="s">
        <v>1752</v>
      </c>
      <c r="E480" s="17" t="s">
        <v>1430</v>
      </c>
      <c r="F480" s="17" t="s">
        <v>1430</v>
      </c>
      <c r="G480" s="9"/>
      <c r="H480" s="10"/>
      <c r="I480" s="10"/>
      <c r="J480" s="10"/>
      <c r="K480" s="10"/>
      <c r="L480" s="157">
        <v>0</v>
      </c>
      <c r="M480" s="158"/>
      <c r="N480" s="159"/>
    </row>
    <row r="481" spans="1:14" ht="20.100000000000001" customHeight="1">
      <c r="A481" s="8">
        <v>13</v>
      </c>
      <c r="B481" s="16">
        <v>26212234087</v>
      </c>
      <c r="C481" s="147" t="s">
        <v>1753</v>
      </c>
      <c r="D481" s="148" t="s">
        <v>1752</v>
      </c>
      <c r="E481" s="17" t="s">
        <v>1286</v>
      </c>
      <c r="F481" s="17" t="s">
        <v>1286</v>
      </c>
      <c r="G481" s="9"/>
      <c r="H481" s="10"/>
      <c r="I481" s="10"/>
      <c r="J481" s="10"/>
      <c r="K481" s="10"/>
      <c r="L481" s="157">
        <v>0</v>
      </c>
      <c r="M481" s="158"/>
      <c r="N481" s="159"/>
    </row>
    <row r="482" spans="1:14" ht="20.100000000000001" customHeight="1">
      <c r="A482" s="8">
        <v>14</v>
      </c>
      <c r="B482" s="16">
        <v>25217212547</v>
      </c>
      <c r="C482" s="147" t="s">
        <v>1754</v>
      </c>
      <c r="D482" s="148" t="s">
        <v>1752</v>
      </c>
      <c r="E482" s="17" t="s">
        <v>1317</v>
      </c>
      <c r="F482" s="17" t="s">
        <v>1317</v>
      </c>
      <c r="G482" s="9"/>
      <c r="H482" s="10"/>
      <c r="I482" s="10"/>
      <c r="J482" s="10"/>
      <c r="K482" s="10"/>
      <c r="L482" s="157">
        <v>0</v>
      </c>
      <c r="M482" s="158"/>
      <c r="N482" s="159"/>
    </row>
    <row r="483" spans="1:14" ht="20.100000000000001" customHeight="1">
      <c r="A483" s="8">
        <v>15</v>
      </c>
      <c r="B483" s="16">
        <v>25212205453</v>
      </c>
      <c r="C483" s="147" t="s">
        <v>1755</v>
      </c>
      <c r="D483" s="148" t="s">
        <v>1752</v>
      </c>
      <c r="E483" s="17" t="s">
        <v>1454</v>
      </c>
      <c r="F483" s="17" t="s">
        <v>1454</v>
      </c>
      <c r="G483" s="9"/>
      <c r="H483" s="10"/>
      <c r="I483" s="10"/>
      <c r="J483" s="10"/>
      <c r="K483" s="10"/>
      <c r="L483" s="157">
        <v>0</v>
      </c>
      <c r="M483" s="158"/>
      <c r="N483" s="159"/>
    </row>
    <row r="484" spans="1:14" ht="20.100000000000001" customHeight="1">
      <c r="A484" s="8">
        <v>16</v>
      </c>
      <c r="B484" s="16">
        <v>25211705645</v>
      </c>
      <c r="C484" s="147" t="s">
        <v>1279</v>
      </c>
      <c r="D484" s="148" t="s">
        <v>1752</v>
      </c>
      <c r="E484" s="17" t="s">
        <v>1392</v>
      </c>
      <c r="F484" s="17" t="s">
        <v>1392</v>
      </c>
      <c r="G484" s="9"/>
      <c r="H484" s="10"/>
      <c r="I484" s="10"/>
      <c r="J484" s="10"/>
      <c r="K484" s="10"/>
      <c r="L484" s="157">
        <v>0</v>
      </c>
      <c r="M484" s="158"/>
      <c r="N484" s="159"/>
    </row>
    <row r="485" spans="1:14" ht="12" customHeight="1">
      <c r="M485" s="146" t="s">
        <v>2349</v>
      </c>
      <c r="N485" s="14" t="s">
        <v>2305</v>
      </c>
    </row>
    <row r="486" spans="1:14" s="1" customFormat="1" ht="14.25" customHeight="1">
      <c r="B486" s="153" t="s">
        <v>7</v>
      </c>
      <c r="C486" s="153"/>
      <c r="D486" s="154" t="s">
        <v>1256</v>
      </c>
      <c r="E486" s="154"/>
      <c r="F486" s="154"/>
      <c r="G486" s="154"/>
      <c r="H486" s="154"/>
      <c r="I486" s="154"/>
      <c r="J486" s="154"/>
      <c r="K486" s="154"/>
      <c r="L486" s="111" t="s">
        <v>2282</v>
      </c>
    </row>
    <row r="487" spans="1:14" s="1" customFormat="1">
      <c r="B487" s="153" t="s">
        <v>8</v>
      </c>
      <c r="C487" s="153"/>
      <c r="D487" s="2" t="s">
        <v>2350</v>
      </c>
      <c r="E487" s="154" t="s">
        <v>1260</v>
      </c>
      <c r="F487" s="154"/>
      <c r="G487" s="154"/>
      <c r="H487" s="154"/>
      <c r="I487" s="154"/>
      <c r="J487" s="154"/>
      <c r="K487" s="154"/>
      <c r="L487" s="3"/>
      <c r="M487" s="4"/>
      <c r="N487" s="4"/>
    </row>
    <row r="488" spans="1:14" s="5" customFormat="1" ht="18.75" customHeight="1">
      <c r="B488" s="6" t="s">
        <v>2351</v>
      </c>
      <c r="C488" s="155"/>
      <c r="D488" s="155"/>
      <c r="E488" s="155"/>
      <c r="F488" s="155"/>
      <c r="G488" s="155"/>
      <c r="H488" s="155"/>
      <c r="I488" s="155"/>
      <c r="J488" s="155"/>
      <c r="K488" s="155"/>
      <c r="L488" s="3"/>
      <c r="M488" s="3"/>
      <c r="N488" s="3"/>
    </row>
    <row r="489" spans="1:14" s="5" customFormat="1" ht="18.75" customHeight="1">
      <c r="A489" s="156" t="s">
        <v>2352</v>
      </c>
      <c r="B489" s="156"/>
      <c r="C489" s="156"/>
      <c r="D489" s="156"/>
      <c r="E489" s="156"/>
      <c r="F489" s="156"/>
      <c r="G489" s="156"/>
      <c r="H489" s="156"/>
      <c r="I489" s="156"/>
      <c r="J489" s="156"/>
      <c r="K489" s="156"/>
      <c r="L489" s="3"/>
      <c r="M489" s="3"/>
      <c r="N489" s="3"/>
    </row>
    <row r="490" spans="1:14" ht="3.75" customHeight="1"/>
    <row r="491" spans="1:14" ht="15" customHeight="1">
      <c r="A491" s="161" t="s">
        <v>0</v>
      </c>
      <c r="B491" s="160" t="s">
        <v>9</v>
      </c>
      <c r="C491" s="174" t="s">
        <v>3</v>
      </c>
      <c r="D491" s="175" t="s">
        <v>4</v>
      </c>
      <c r="E491" s="160" t="s">
        <v>14</v>
      </c>
      <c r="F491" s="160" t="s">
        <v>15</v>
      </c>
      <c r="G491" s="160" t="s">
        <v>1257</v>
      </c>
      <c r="H491" s="162" t="s">
        <v>1258</v>
      </c>
      <c r="I491" s="160" t="s">
        <v>10</v>
      </c>
      <c r="J491" s="164" t="s">
        <v>6</v>
      </c>
      <c r="K491" s="164"/>
      <c r="L491" s="165" t="s">
        <v>11</v>
      </c>
      <c r="M491" s="166"/>
      <c r="N491" s="167"/>
    </row>
    <row r="492" spans="1:14" ht="27" customHeight="1">
      <c r="A492" s="161"/>
      <c r="B492" s="161"/>
      <c r="C492" s="174"/>
      <c r="D492" s="175"/>
      <c r="E492" s="161"/>
      <c r="F492" s="161"/>
      <c r="G492" s="161"/>
      <c r="H492" s="163"/>
      <c r="I492" s="161"/>
      <c r="J492" s="7" t="s">
        <v>12</v>
      </c>
      <c r="K492" s="7" t="s">
        <v>13</v>
      </c>
      <c r="L492" s="168"/>
      <c r="M492" s="169"/>
      <c r="N492" s="170"/>
    </row>
    <row r="493" spans="1:14" ht="20.100000000000001" customHeight="1">
      <c r="A493" s="8">
        <v>1</v>
      </c>
      <c r="B493" s="16">
        <v>26217032058</v>
      </c>
      <c r="C493" s="147" t="s">
        <v>1756</v>
      </c>
      <c r="D493" s="148" t="s">
        <v>1757</v>
      </c>
      <c r="E493" s="17" t="s">
        <v>1288</v>
      </c>
      <c r="F493" s="17" t="s">
        <v>1288</v>
      </c>
      <c r="G493" s="9"/>
      <c r="H493" s="10"/>
      <c r="I493" s="10"/>
      <c r="J493" s="10"/>
      <c r="K493" s="10"/>
      <c r="L493" s="171">
        <v>0</v>
      </c>
      <c r="M493" s="172"/>
      <c r="N493" s="173"/>
    </row>
    <row r="494" spans="1:14" ht="20.100000000000001" customHeight="1">
      <c r="A494" s="8">
        <v>2</v>
      </c>
      <c r="B494" s="16">
        <v>26212133226</v>
      </c>
      <c r="C494" s="147" t="s">
        <v>1758</v>
      </c>
      <c r="D494" s="148" t="s">
        <v>1757</v>
      </c>
      <c r="E494" s="17" t="s">
        <v>1266</v>
      </c>
      <c r="F494" s="17" t="s">
        <v>1266</v>
      </c>
      <c r="G494" s="9"/>
      <c r="H494" s="10"/>
      <c r="I494" s="10"/>
      <c r="J494" s="10"/>
      <c r="K494" s="10"/>
      <c r="L494" s="157">
        <v>0</v>
      </c>
      <c r="M494" s="158"/>
      <c r="N494" s="159"/>
    </row>
    <row r="495" spans="1:14" ht="20.100000000000001" customHeight="1">
      <c r="A495" s="8">
        <v>3</v>
      </c>
      <c r="B495" s="16">
        <v>26211330574</v>
      </c>
      <c r="C495" s="147" t="s">
        <v>1355</v>
      </c>
      <c r="D495" s="148" t="s">
        <v>1757</v>
      </c>
      <c r="E495" s="17" t="s">
        <v>1263</v>
      </c>
      <c r="F495" s="17" t="s">
        <v>1263</v>
      </c>
      <c r="G495" s="9"/>
      <c r="H495" s="10"/>
      <c r="I495" s="10"/>
      <c r="J495" s="10"/>
      <c r="K495" s="10"/>
      <c r="L495" s="157">
        <v>0</v>
      </c>
      <c r="M495" s="158"/>
      <c r="N495" s="159"/>
    </row>
    <row r="496" spans="1:14" ht="20.100000000000001" customHeight="1">
      <c r="A496" s="8">
        <v>4</v>
      </c>
      <c r="B496" s="16">
        <v>25217215865</v>
      </c>
      <c r="C496" s="147" t="s">
        <v>1759</v>
      </c>
      <c r="D496" s="148" t="s">
        <v>1757</v>
      </c>
      <c r="E496" s="17" t="s">
        <v>1401</v>
      </c>
      <c r="F496" s="17" t="s">
        <v>1401</v>
      </c>
      <c r="G496" s="9"/>
      <c r="H496" s="10"/>
      <c r="I496" s="10"/>
      <c r="J496" s="10"/>
      <c r="K496" s="10"/>
      <c r="L496" s="157">
        <v>0</v>
      </c>
      <c r="M496" s="158"/>
      <c r="N496" s="159"/>
    </row>
    <row r="497" spans="1:14" ht="20.100000000000001" customHeight="1">
      <c r="A497" s="8">
        <v>5</v>
      </c>
      <c r="B497" s="16">
        <v>25213405295</v>
      </c>
      <c r="C497" s="147" t="s">
        <v>1760</v>
      </c>
      <c r="D497" s="148" t="s">
        <v>1757</v>
      </c>
      <c r="E497" s="17" t="s">
        <v>1435</v>
      </c>
      <c r="F497" s="17" t="s">
        <v>1435</v>
      </c>
      <c r="G497" s="9"/>
      <c r="H497" s="10"/>
      <c r="I497" s="10"/>
      <c r="J497" s="10"/>
      <c r="K497" s="10"/>
      <c r="L497" s="157">
        <v>0</v>
      </c>
      <c r="M497" s="158"/>
      <c r="N497" s="159"/>
    </row>
    <row r="498" spans="1:14" ht="20.100000000000001" customHeight="1">
      <c r="A498" s="8">
        <v>6</v>
      </c>
      <c r="B498" s="16">
        <v>25212416363</v>
      </c>
      <c r="C498" s="147" t="s">
        <v>1761</v>
      </c>
      <c r="D498" s="148" t="s">
        <v>1757</v>
      </c>
      <c r="E498" s="17" t="s">
        <v>1762</v>
      </c>
      <c r="F498" s="17" t="s">
        <v>1762</v>
      </c>
      <c r="G498" s="9"/>
      <c r="H498" s="10"/>
      <c r="I498" s="10"/>
      <c r="J498" s="10"/>
      <c r="K498" s="10"/>
      <c r="L498" s="157">
        <v>0</v>
      </c>
      <c r="M498" s="158"/>
      <c r="N498" s="159"/>
    </row>
    <row r="499" spans="1:14" ht="20.100000000000001" customHeight="1">
      <c r="A499" s="8">
        <v>7</v>
      </c>
      <c r="B499" s="16">
        <v>24215410853</v>
      </c>
      <c r="C499" s="147" t="s">
        <v>1763</v>
      </c>
      <c r="D499" s="148" t="s">
        <v>1757</v>
      </c>
      <c r="E499" s="17" t="s">
        <v>1764</v>
      </c>
      <c r="F499" s="17" t="s">
        <v>1764</v>
      </c>
      <c r="G499" s="9"/>
      <c r="H499" s="10"/>
      <c r="I499" s="10"/>
      <c r="J499" s="10"/>
      <c r="K499" s="10"/>
      <c r="L499" s="157">
        <v>0</v>
      </c>
      <c r="M499" s="158"/>
      <c r="N499" s="159"/>
    </row>
    <row r="500" spans="1:14" ht="20.100000000000001" customHeight="1">
      <c r="A500" s="8">
        <v>8</v>
      </c>
      <c r="B500" s="16">
        <v>24212206907</v>
      </c>
      <c r="C500" s="147" t="s">
        <v>1765</v>
      </c>
      <c r="D500" s="148" t="s">
        <v>1766</v>
      </c>
      <c r="E500" s="17" t="s">
        <v>1344</v>
      </c>
      <c r="F500" s="17" t="s">
        <v>1344</v>
      </c>
      <c r="G500" s="9"/>
      <c r="H500" s="10"/>
      <c r="I500" s="10"/>
      <c r="J500" s="10"/>
      <c r="K500" s="10"/>
      <c r="L500" s="157">
        <v>0</v>
      </c>
      <c r="M500" s="158"/>
      <c r="N500" s="159"/>
    </row>
    <row r="501" spans="1:14" ht="20.100000000000001" customHeight="1">
      <c r="A501" s="8">
        <v>9</v>
      </c>
      <c r="B501" s="16">
        <v>24211616570</v>
      </c>
      <c r="C501" s="147" t="s">
        <v>1767</v>
      </c>
      <c r="D501" s="148" t="s">
        <v>1766</v>
      </c>
      <c r="E501" s="17" t="s">
        <v>1768</v>
      </c>
      <c r="F501" s="17" t="s">
        <v>1768</v>
      </c>
      <c r="G501" s="9"/>
      <c r="H501" s="10"/>
      <c r="I501" s="10"/>
      <c r="J501" s="10"/>
      <c r="K501" s="10"/>
      <c r="L501" s="157">
        <v>0</v>
      </c>
      <c r="M501" s="158"/>
      <c r="N501" s="159"/>
    </row>
    <row r="502" spans="1:14" ht="20.100000000000001" customHeight="1">
      <c r="A502" s="8">
        <v>10</v>
      </c>
      <c r="B502" s="16">
        <v>26213331677</v>
      </c>
      <c r="C502" s="147" t="s">
        <v>1769</v>
      </c>
      <c r="D502" s="148" t="s">
        <v>1770</v>
      </c>
      <c r="E502" s="17" t="s">
        <v>1292</v>
      </c>
      <c r="F502" s="17" t="s">
        <v>1292</v>
      </c>
      <c r="G502" s="9"/>
      <c r="H502" s="10"/>
      <c r="I502" s="10"/>
      <c r="J502" s="10"/>
      <c r="K502" s="10"/>
      <c r="L502" s="157">
        <v>0</v>
      </c>
      <c r="M502" s="158"/>
      <c r="N502" s="159"/>
    </row>
    <row r="503" spans="1:14" ht="20.100000000000001" customHeight="1">
      <c r="A503" s="8">
        <v>11</v>
      </c>
      <c r="B503" s="16">
        <v>26212142710</v>
      </c>
      <c r="C503" s="147" t="s">
        <v>1771</v>
      </c>
      <c r="D503" s="148" t="s">
        <v>1770</v>
      </c>
      <c r="E503" s="17" t="s">
        <v>1278</v>
      </c>
      <c r="F503" s="17" t="s">
        <v>1278</v>
      </c>
      <c r="G503" s="9"/>
      <c r="H503" s="10"/>
      <c r="I503" s="10"/>
      <c r="J503" s="10"/>
      <c r="K503" s="10"/>
      <c r="L503" s="157">
        <v>0</v>
      </c>
      <c r="M503" s="158"/>
      <c r="N503" s="159"/>
    </row>
    <row r="504" spans="1:14" ht="20.100000000000001" customHeight="1">
      <c r="A504" s="8">
        <v>12</v>
      </c>
      <c r="B504" s="16">
        <v>26203136737</v>
      </c>
      <c r="C504" s="147" t="s">
        <v>1772</v>
      </c>
      <c r="D504" s="148" t="s">
        <v>1773</v>
      </c>
      <c r="E504" s="17" t="s">
        <v>1401</v>
      </c>
      <c r="F504" s="17" t="s">
        <v>1401</v>
      </c>
      <c r="G504" s="9"/>
      <c r="H504" s="10"/>
      <c r="I504" s="10"/>
      <c r="J504" s="10"/>
      <c r="K504" s="10"/>
      <c r="L504" s="157">
        <v>0</v>
      </c>
      <c r="M504" s="158"/>
      <c r="N504" s="159"/>
    </row>
    <row r="505" spans="1:14" ht="20.100000000000001" customHeight="1">
      <c r="A505" s="8">
        <v>13</v>
      </c>
      <c r="B505" s="16">
        <v>26205129713</v>
      </c>
      <c r="C505" s="147" t="s">
        <v>1774</v>
      </c>
      <c r="D505" s="148" t="s">
        <v>1775</v>
      </c>
      <c r="E505" s="17" t="s">
        <v>1581</v>
      </c>
      <c r="F505" s="17" t="s">
        <v>1581</v>
      </c>
      <c r="G505" s="9"/>
      <c r="H505" s="10"/>
      <c r="I505" s="10"/>
      <c r="J505" s="10"/>
      <c r="K505" s="10"/>
      <c r="L505" s="157">
        <v>0</v>
      </c>
      <c r="M505" s="158"/>
      <c r="N505" s="159"/>
    </row>
    <row r="506" spans="1:14" ht="20.100000000000001" customHeight="1">
      <c r="A506" s="8">
        <v>14</v>
      </c>
      <c r="B506" s="16">
        <v>26202231541</v>
      </c>
      <c r="C506" s="147" t="s">
        <v>1357</v>
      </c>
      <c r="D506" s="148" t="s">
        <v>1776</v>
      </c>
      <c r="E506" s="17" t="s">
        <v>1286</v>
      </c>
      <c r="F506" s="17" t="s">
        <v>1286</v>
      </c>
      <c r="G506" s="9"/>
      <c r="H506" s="10"/>
      <c r="I506" s="10"/>
      <c r="J506" s="10"/>
      <c r="K506" s="10"/>
      <c r="L506" s="157">
        <v>0</v>
      </c>
      <c r="M506" s="158"/>
      <c r="N506" s="159"/>
    </row>
    <row r="507" spans="1:14" ht="20.100000000000001" customHeight="1">
      <c r="A507" s="8">
        <v>15</v>
      </c>
      <c r="B507" s="16">
        <v>26207130953</v>
      </c>
      <c r="C507" s="147" t="s">
        <v>1737</v>
      </c>
      <c r="D507" s="148" t="s">
        <v>1777</v>
      </c>
      <c r="E507" s="17" t="s">
        <v>1286</v>
      </c>
      <c r="F507" s="17" t="s">
        <v>1286</v>
      </c>
      <c r="G507" s="9"/>
      <c r="H507" s="10"/>
      <c r="I507" s="10"/>
      <c r="J507" s="10"/>
      <c r="K507" s="10"/>
      <c r="L507" s="157">
        <v>0</v>
      </c>
      <c r="M507" s="158"/>
      <c r="N507" s="159"/>
    </row>
    <row r="508" spans="1:14" ht="20.100000000000001" customHeight="1">
      <c r="A508" s="8">
        <v>16</v>
      </c>
      <c r="B508" s="16">
        <v>26207100090</v>
      </c>
      <c r="C508" s="147" t="s">
        <v>1778</v>
      </c>
      <c r="D508" s="148" t="s">
        <v>1777</v>
      </c>
      <c r="E508" s="17" t="s">
        <v>1276</v>
      </c>
      <c r="F508" s="17" t="s">
        <v>1276</v>
      </c>
      <c r="G508" s="9"/>
      <c r="H508" s="10"/>
      <c r="I508" s="10"/>
      <c r="J508" s="10"/>
      <c r="K508" s="10"/>
      <c r="L508" s="157">
        <v>0</v>
      </c>
      <c r="M508" s="158"/>
      <c r="N508" s="159"/>
    </row>
    <row r="509" spans="1:14" ht="20.100000000000001" customHeight="1">
      <c r="A509" s="8">
        <v>17</v>
      </c>
      <c r="B509" s="16">
        <v>25207209142</v>
      </c>
      <c r="C509" s="147" t="s">
        <v>1779</v>
      </c>
      <c r="D509" s="148" t="s">
        <v>1777</v>
      </c>
      <c r="E509" s="17" t="s">
        <v>1317</v>
      </c>
      <c r="F509" s="17" t="s">
        <v>1317</v>
      </c>
      <c r="G509" s="9"/>
      <c r="H509" s="10"/>
      <c r="I509" s="10"/>
      <c r="J509" s="10"/>
      <c r="K509" s="10"/>
      <c r="L509" s="157">
        <v>0</v>
      </c>
      <c r="M509" s="158"/>
      <c r="N509" s="159"/>
    </row>
    <row r="510" spans="1:14" ht="20.100000000000001" customHeight="1">
      <c r="A510" s="8">
        <v>18</v>
      </c>
      <c r="B510" s="16">
        <v>25202112652</v>
      </c>
      <c r="C510" s="147" t="s">
        <v>1780</v>
      </c>
      <c r="D510" s="148" t="s">
        <v>1777</v>
      </c>
      <c r="E510" s="17" t="s">
        <v>1270</v>
      </c>
      <c r="F510" s="17" t="s">
        <v>1270</v>
      </c>
      <c r="G510" s="9"/>
      <c r="H510" s="10"/>
      <c r="I510" s="10"/>
      <c r="J510" s="10"/>
      <c r="K510" s="10"/>
      <c r="L510" s="157">
        <v>0</v>
      </c>
      <c r="M510" s="158"/>
      <c r="N510" s="159"/>
    </row>
    <row r="511" spans="1:14" ht="20.100000000000001" customHeight="1">
      <c r="A511" s="8">
        <v>19</v>
      </c>
      <c r="B511" s="16">
        <v>26217126561</v>
      </c>
      <c r="C511" s="147" t="s">
        <v>1781</v>
      </c>
      <c r="D511" s="148" t="s">
        <v>1782</v>
      </c>
      <c r="E511" s="17" t="s">
        <v>1276</v>
      </c>
      <c r="F511" s="17" t="s">
        <v>1276</v>
      </c>
      <c r="G511" s="9"/>
      <c r="H511" s="10"/>
      <c r="I511" s="10"/>
      <c r="J511" s="10"/>
      <c r="K511" s="10"/>
      <c r="L511" s="157">
        <v>0</v>
      </c>
      <c r="M511" s="158"/>
      <c r="N511" s="159"/>
    </row>
    <row r="512" spans="1:14" ht="20.100000000000001" customHeight="1">
      <c r="A512" s="8">
        <v>20</v>
      </c>
      <c r="B512" s="16">
        <v>25203300260</v>
      </c>
      <c r="C512" s="147" t="s">
        <v>1783</v>
      </c>
      <c r="D512" s="148" t="s">
        <v>1784</v>
      </c>
      <c r="E512" s="17" t="s">
        <v>1398</v>
      </c>
      <c r="F512" s="17" t="s">
        <v>1398</v>
      </c>
      <c r="G512" s="9"/>
      <c r="H512" s="10"/>
      <c r="I512" s="10"/>
      <c r="J512" s="10"/>
      <c r="K512" s="10"/>
      <c r="L512" s="157">
        <v>0</v>
      </c>
      <c r="M512" s="158"/>
      <c r="N512" s="159"/>
    </row>
    <row r="513" spans="1:14" ht="20.100000000000001" customHeight="1">
      <c r="A513" s="8">
        <v>21</v>
      </c>
      <c r="B513" s="16">
        <v>26212500636</v>
      </c>
      <c r="C513" s="147" t="s">
        <v>1785</v>
      </c>
      <c r="D513" s="148" t="s">
        <v>1786</v>
      </c>
      <c r="E513" s="17" t="s">
        <v>1364</v>
      </c>
      <c r="F513" s="17" t="s">
        <v>1364</v>
      </c>
      <c r="G513" s="9"/>
      <c r="H513" s="10"/>
      <c r="I513" s="10"/>
      <c r="J513" s="10"/>
      <c r="K513" s="10"/>
      <c r="L513" s="157">
        <v>0</v>
      </c>
      <c r="M513" s="158"/>
      <c r="N513" s="159"/>
    </row>
    <row r="514" spans="1:14" ht="20.100000000000001" customHeight="1">
      <c r="A514" s="8">
        <v>22</v>
      </c>
      <c r="B514" s="16">
        <v>2221152563</v>
      </c>
      <c r="C514" s="147" t="s">
        <v>1787</v>
      </c>
      <c r="D514" s="148" t="s">
        <v>1786</v>
      </c>
      <c r="E514" s="17" t="s">
        <v>1788</v>
      </c>
      <c r="F514" s="17" t="s">
        <v>1788</v>
      </c>
      <c r="G514" s="9"/>
      <c r="H514" s="10"/>
      <c r="I514" s="10"/>
      <c r="J514" s="10"/>
      <c r="K514" s="10"/>
      <c r="L514" s="157">
        <v>0</v>
      </c>
      <c r="M514" s="158"/>
      <c r="N514" s="159"/>
    </row>
    <row r="515" spans="1:14" ht="20.100000000000001" customHeight="1">
      <c r="A515" s="8">
        <v>23</v>
      </c>
      <c r="B515" s="16">
        <v>26202134053</v>
      </c>
      <c r="C515" s="147" t="s">
        <v>1789</v>
      </c>
      <c r="D515" s="148" t="s">
        <v>1790</v>
      </c>
      <c r="E515" s="17" t="s">
        <v>1266</v>
      </c>
      <c r="F515" s="17" t="s">
        <v>1266</v>
      </c>
      <c r="G515" s="9"/>
      <c r="H515" s="10"/>
      <c r="I515" s="10"/>
      <c r="J515" s="10"/>
      <c r="K515" s="10"/>
      <c r="L515" s="157">
        <v>0</v>
      </c>
      <c r="M515" s="158"/>
      <c r="N515" s="159"/>
    </row>
    <row r="516" spans="1:14" ht="20.100000000000001" customHeight="1">
      <c r="A516" s="8">
        <v>24</v>
      </c>
      <c r="B516" s="16">
        <v>26212634707</v>
      </c>
      <c r="C516" s="147" t="s">
        <v>1791</v>
      </c>
      <c r="D516" s="148" t="s">
        <v>1792</v>
      </c>
      <c r="E516" s="17" t="s">
        <v>1364</v>
      </c>
      <c r="F516" s="17" t="s">
        <v>1364</v>
      </c>
      <c r="G516" s="9"/>
      <c r="H516" s="10"/>
      <c r="I516" s="10"/>
      <c r="J516" s="10"/>
      <c r="K516" s="10"/>
      <c r="L516" s="157">
        <v>0</v>
      </c>
      <c r="M516" s="158"/>
      <c r="N516" s="159"/>
    </row>
    <row r="517" spans="1:14" ht="20.100000000000001" customHeight="1">
      <c r="A517" s="8">
        <v>25</v>
      </c>
      <c r="B517" s="16">
        <v>26214332012</v>
      </c>
      <c r="C517" s="147" t="s">
        <v>1793</v>
      </c>
      <c r="D517" s="148" t="s">
        <v>1794</v>
      </c>
      <c r="E517" s="17" t="s">
        <v>1430</v>
      </c>
      <c r="F517" s="17" t="s">
        <v>1430</v>
      </c>
      <c r="G517" s="9"/>
      <c r="H517" s="10"/>
      <c r="I517" s="10"/>
      <c r="J517" s="10"/>
      <c r="K517" s="10"/>
      <c r="L517" s="157">
        <v>0</v>
      </c>
      <c r="M517" s="158"/>
      <c r="N517" s="159"/>
    </row>
    <row r="518" spans="1:14" ht="20.100000000000001" customHeight="1">
      <c r="A518" s="8">
        <v>26</v>
      </c>
      <c r="B518" s="16">
        <v>26212226270</v>
      </c>
      <c r="C518" s="147" t="s">
        <v>1795</v>
      </c>
      <c r="D518" s="148" t="s">
        <v>1794</v>
      </c>
      <c r="E518" s="17" t="s">
        <v>1286</v>
      </c>
      <c r="F518" s="17" t="s">
        <v>1286</v>
      </c>
      <c r="G518" s="9"/>
      <c r="H518" s="10"/>
      <c r="I518" s="10"/>
      <c r="J518" s="10"/>
      <c r="K518" s="10"/>
      <c r="L518" s="157">
        <v>0</v>
      </c>
      <c r="M518" s="158"/>
      <c r="N518" s="159"/>
    </row>
    <row r="519" spans="1:14" ht="20.100000000000001" customHeight="1">
      <c r="A519" s="8">
        <v>27</v>
      </c>
      <c r="B519" s="16">
        <v>25218707604</v>
      </c>
      <c r="C519" s="147" t="s">
        <v>1796</v>
      </c>
      <c r="D519" s="148" t="s">
        <v>1794</v>
      </c>
      <c r="E519" s="17" t="s">
        <v>1797</v>
      </c>
      <c r="F519" s="17" t="s">
        <v>1797</v>
      </c>
      <c r="G519" s="9"/>
      <c r="H519" s="10"/>
      <c r="I519" s="10"/>
      <c r="J519" s="10"/>
      <c r="K519" s="10"/>
      <c r="L519" s="157">
        <v>0</v>
      </c>
      <c r="M519" s="158"/>
      <c r="N519" s="159"/>
    </row>
    <row r="520" spans="1:14" ht="20.100000000000001" customHeight="1">
      <c r="A520" s="8">
        <v>28</v>
      </c>
      <c r="B520" s="16">
        <v>25217108483</v>
      </c>
      <c r="C520" s="147" t="s">
        <v>1354</v>
      </c>
      <c r="D520" s="148" t="s">
        <v>1794</v>
      </c>
      <c r="E520" s="17" t="s">
        <v>1308</v>
      </c>
      <c r="F520" s="17" t="s">
        <v>1308</v>
      </c>
      <c r="G520" s="9"/>
      <c r="H520" s="10"/>
      <c r="I520" s="10"/>
      <c r="J520" s="10"/>
      <c r="K520" s="10"/>
      <c r="L520" s="157">
        <v>0</v>
      </c>
      <c r="M520" s="158"/>
      <c r="N520" s="159"/>
    </row>
    <row r="521" spans="1:14" ht="20.100000000000001" customHeight="1">
      <c r="A521" s="8">
        <v>29</v>
      </c>
      <c r="B521" s="16">
        <v>25216116377</v>
      </c>
      <c r="C521" s="147" t="s">
        <v>1798</v>
      </c>
      <c r="D521" s="148" t="s">
        <v>1794</v>
      </c>
      <c r="E521" s="17" t="s">
        <v>1268</v>
      </c>
      <c r="F521" s="17" t="s">
        <v>1268</v>
      </c>
      <c r="G521" s="9"/>
      <c r="H521" s="10"/>
      <c r="I521" s="10"/>
      <c r="J521" s="10"/>
      <c r="K521" s="10"/>
      <c r="L521" s="157">
        <v>0</v>
      </c>
      <c r="M521" s="158"/>
      <c r="N521" s="159"/>
    </row>
    <row r="522" spans="1:14" ht="20.100000000000001" customHeight="1">
      <c r="A522" s="11">
        <v>30</v>
      </c>
      <c r="B522" s="16">
        <v>25216101647</v>
      </c>
      <c r="C522" s="147" t="s">
        <v>1799</v>
      </c>
      <c r="D522" s="148" t="s">
        <v>1794</v>
      </c>
      <c r="E522" s="17" t="s">
        <v>1268</v>
      </c>
      <c r="F522" s="17" t="s">
        <v>1268</v>
      </c>
      <c r="G522" s="12"/>
      <c r="H522" s="13"/>
      <c r="I522" s="13"/>
      <c r="J522" s="13"/>
      <c r="K522" s="13"/>
      <c r="L522" s="176">
        <v>0</v>
      </c>
      <c r="M522" s="177"/>
      <c r="N522" s="178"/>
    </row>
    <row r="523" spans="1:14" ht="12" customHeight="1">
      <c r="M523" s="146" t="s">
        <v>2353</v>
      </c>
      <c r="N523" s="14" t="s">
        <v>2305</v>
      </c>
    </row>
    <row r="524" spans="1:14" s="1" customFormat="1" ht="14.25" customHeight="1">
      <c r="B524" s="153" t="s">
        <v>7</v>
      </c>
      <c r="C524" s="153"/>
      <c r="D524" s="154" t="s">
        <v>1256</v>
      </c>
      <c r="E524" s="154"/>
      <c r="F524" s="154"/>
      <c r="G524" s="154"/>
      <c r="H524" s="154"/>
      <c r="I524" s="154"/>
      <c r="J524" s="154"/>
      <c r="K524" s="154"/>
      <c r="L524" s="111" t="s">
        <v>2283</v>
      </c>
    </row>
    <row r="525" spans="1:14" s="1" customFormat="1">
      <c r="B525" s="153" t="s">
        <v>8</v>
      </c>
      <c r="C525" s="153"/>
      <c r="D525" s="2" t="s">
        <v>2350</v>
      </c>
      <c r="E525" s="154" t="s">
        <v>1260</v>
      </c>
      <c r="F525" s="154"/>
      <c r="G525" s="154"/>
      <c r="H525" s="154"/>
      <c r="I525" s="154"/>
      <c r="J525" s="154"/>
      <c r="K525" s="154"/>
      <c r="L525" s="3"/>
      <c r="M525" s="4"/>
      <c r="N525" s="4"/>
    </row>
    <row r="526" spans="1:14" s="5" customFormat="1" ht="18.75" customHeight="1">
      <c r="B526" s="6" t="s">
        <v>2354</v>
      </c>
      <c r="C526" s="155"/>
      <c r="D526" s="155"/>
      <c r="E526" s="155"/>
      <c r="F526" s="155"/>
      <c r="G526" s="155"/>
      <c r="H526" s="155"/>
      <c r="I526" s="155"/>
      <c r="J526" s="155"/>
      <c r="K526" s="155"/>
      <c r="L526" s="3"/>
      <c r="M526" s="3"/>
      <c r="N526" s="3"/>
    </row>
    <row r="527" spans="1:14" s="5" customFormat="1" ht="18.75" customHeight="1">
      <c r="A527" s="156" t="s">
        <v>2352</v>
      </c>
      <c r="B527" s="156"/>
      <c r="C527" s="156"/>
      <c r="D527" s="156"/>
      <c r="E527" s="156"/>
      <c r="F527" s="156"/>
      <c r="G527" s="156"/>
      <c r="H527" s="156"/>
      <c r="I527" s="156"/>
      <c r="J527" s="156"/>
      <c r="K527" s="156"/>
      <c r="L527" s="3"/>
      <c r="M527" s="3"/>
      <c r="N527" s="3"/>
    </row>
    <row r="528" spans="1:14" ht="3.75" customHeight="1"/>
    <row r="529" spans="1:14" ht="15" customHeight="1">
      <c r="A529" s="161" t="s">
        <v>0</v>
      </c>
      <c r="B529" s="160" t="s">
        <v>9</v>
      </c>
      <c r="C529" s="174" t="s">
        <v>3</v>
      </c>
      <c r="D529" s="175" t="s">
        <v>4</v>
      </c>
      <c r="E529" s="160" t="s">
        <v>14</v>
      </c>
      <c r="F529" s="160" t="s">
        <v>15</v>
      </c>
      <c r="G529" s="160" t="s">
        <v>1257</v>
      </c>
      <c r="H529" s="162" t="s">
        <v>1258</v>
      </c>
      <c r="I529" s="160" t="s">
        <v>10</v>
      </c>
      <c r="J529" s="164" t="s">
        <v>6</v>
      </c>
      <c r="K529" s="164"/>
      <c r="L529" s="165" t="s">
        <v>11</v>
      </c>
      <c r="M529" s="166"/>
      <c r="N529" s="167"/>
    </row>
    <row r="530" spans="1:14" ht="27" customHeight="1">
      <c r="A530" s="161"/>
      <c r="B530" s="161"/>
      <c r="C530" s="174"/>
      <c r="D530" s="175"/>
      <c r="E530" s="161"/>
      <c r="F530" s="161"/>
      <c r="G530" s="161"/>
      <c r="H530" s="163"/>
      <c r="I530" s="161"/>
      <c r="J530" s="7" t="s">
        <v>12</v>
      </c>
      <c r="K530" s="7" t="s">
        <v>13</v>
      </c>
      <c r="L530" s="168"/>
      <c r="M530" s="169"/>
      <c r="N530" s="170"/>
    </row>
    <row r="531" spans="1:14" ht="20.100000000000001" customHeight="1">
      <c r="A531" s="8">
        <v>1</v>
      </c>
      <c r="B531" s="16">
        <v>25212217148</v>
      </c>
      <c r="C531" s="147" t="s">
        <v>1800</v>
      </c>
      <c r="D531" s="148" t="s">
        <v>1794</v>
      </c>
      <c r="E531" s="17" t="s">
        <v>1801</v>
      </c>
      <c r="F531" s="17" t="s">
        <v>1801</v>
      </c>
      <c r="G531" s="9"/>
      <c r="H531" s="10"/>
      <c r="I531" s="10"/>
      <c r="J531" s="10"/>
      <c r="K531" s="10"/>
      <c r="L531" s="171">
        <v>0</v>
      </c>
      <c r="M531" s="172"/>
      <c r="N531" s="173"/>
    </row>
    <row r="532" spans="1:14" ht="20.100000000000001" customHeight="1">
      <c r="A532" s="8">
        <v>2</v>
      </c>
      <c r="B532" s="16">
        <v>25212208825</v>
      </c>
      <c r="C532" s="147" t="s">
        <v>1802</v>
      </c>
      <c r="D532" s="148" t="s">
        <v>1794</v>
      </c>
      <c r="E532" s="17" t="s">
        <v>1803</v>
      </c>
      <c r="F532" s="17" t="s">
        <v>1803</v>
      </c>
      <c r="G532" s="9"/>
      <c r="H532" s="10"/>
      <c r="I532" s="10"/>
      <c r="J532" s="10"/>
      <c r="K532" s="10"/>
      <c r="L532" s="157">
        <v>0</v>
      </c>
      <c r="M532" s="158"/>
      <c r="N532" s="159"/>
    </row>
    <row r="533" spans="1:14" ht="20.100000000000001" customHeight="1">
      <c r="A533" s="8">
        <v>3</v>
      </c>
      <c r="B533" s="16">
        <v>25211617233</v>
      </c>
      <c r="C533" s="147" t="s">
        <v>1804</v>
      </c>
      <c r="D533" s="148" t="s">
        <v>1794</v>
      </c>
      <c r="E533" s="17" t="s">
        <v>1392</v>
      </c>
      <c r="F533" s="17" t="s">
        <v>1392</v>
      </c>
      <c r="G533" s="9"/>
      <c r="H533" s="10"/>
      <c r="I533" s="10"/>
      <c r="J533" s="10"/>
      <c r="K533" s="10"/>
      <c r="L533" s="157">
        <v>0</v>
      </c>
      <c r="M533" s="158"/>
      <c r="N533" s="159"/>
    </row>
    <row r="534" spans="1:14" ht="20.100000000000001" customHeight="1">
      <c r="A534" s="8">
        <v>4</v>
      </c>
      <c r="B534" s="16">
        <v>24212800311</v>
      </c>
      <c r="C534" s="147" t="s">
        <v>1805</v>
      </c>
      <c r="D534" s="148" t="s">
        <v>1794</v>
      </c>
      <c r="E534" s="17" t="s">
        <v>1806</v>
      </c>
      <c r="F534" s="17" t="s">
        <v>1806</v>
      </c>
      <c r="G534" s="9"/>
      <c r="H534" s="10"/>
      <c r="I534" s="10"/>
      <c r="J534" s="10"/>
      <c r="K534" s="10"/>
      <c r="L534" s="157">
        <v>0</v>
      </c>
      <c r="M534" s="158"/>
      <c r="N534" s="159"/>
    </row>
    <row r="535" spans="1:14" ht="20.100000000000001" customHeight="1">
      <c r="A535" s="8">
        <v>5</v>
      </c>
      <c r="B535" s="16">
        <v>26207322113</v>
      </c>
      <c r="C535" s="147" t="s">
        <v>1807</v>
      </c>
      <c r="D535" s="148" t="s">
        <v>1808</v>
      </c>
      <c r="E535" s="17" t="s">
        <v>1322</v>
      </c>
      <c r="F535" s="17" t="s">
        <v>1322</v>
      </c>
      <c r="G535" s="9"/>
      <c r="H535" s="10"/>
      <c r="I535" s="10"/>
      <c r="J535" s="10"/>
      <c r="K535" s="10"/>
      <c r="L535" s="157">
        <v>0</v>
      </c>
      <c r="M535" s="158"/>
      <c r="N535" s="159"/>
    </row>
    <row r="536" spans="1:14" ht="20.100000000000001" customHeight="1">
      <c r="A536" s="8">
        <v>6</v>
      </c>
      <c r="B536" s="16">
        <v>26207235128</v>
      </c>
      <c r="C536" s="147" t="s">
        <v>1374</v>
      </c>
      <c r="D536" s="148" t="s">
        <v>1808</v>
      </c>
      <c r="E536" s="17" t="s">
        <v>1336</v>
      </c>
      <c r="F536" s="17" t="s">
        <v>1336</v>
      </c>
      <c r="G536" s="9"/>
      <c r="H536" s="10"/>
      <c r="I536" s="10"/>
      <c r="J536" s="10"/>
      <c r="K536" s="10"/>
      <c r="L536" s="157">
        <v>0</v>
      </c>
      <c r="M536" s="158"/>
      <c r="N536" s="159"/>
    </row>
    <row r="537" spans="1:14" ht="20.100000000000001" customHeight="1">
      <c r="A537" s="8">
        <v>7</v>
      </c>
      <c r="B537" s="16">
        <v>26207126590</v>
      </c>
      <c r="C537" s="147" t="s">
        <v>1809</v>
      </c>
      <c r="D537" s="148" t="s">
        <v>1808</v>
      </c>
      <c r="E537" s="17" t="s">
        <v>1276</v>
      </c>
      <c r="F537" s="17" t="s">
        <v>1276</v>
      </c>
      <c r="G537" s="9"/>
      <c r="H537" s="10"/>
      <c r="I537" s="10"/>
      <c r="J537" s="10"/>
      <c r="K537" s="10"/>
      <c r="L537" s="157">
        <v>0</v>
      </c>
      <c r="M537" s="158"/>
      <c r="N537" s="159"/>
    </row>
    <row r="538" spans="1:14" ht="20.100000000000001" customHeight="1">
      <c r="A538" s="8">
        <v>8</v>
      </c>
      <c r="B538" s="16">
        <v>26203831810</v>
      </c>
      <c r="C538" s="147" t="s">
        <v>1778</v>
      </c>
      <c r="D538" s="148" t="s">
        <v>1808</v>
      </c>
      <c r="E538" s="17" t="s">
        <v>1420</v>
      </c>
      <c r="F538" s="17" t="s">
        <v>1420</v>
      </c>
      <c r="G538" s="9"/>
      <c r="H538" s="10"/>
      <c r="I538" s="10"/>
      <c r="J538" s="10"/>
      <c r="K538" s="10"/>
      <c r="L538" s="157">
        <v>0</v>
      </c>
      <c r="M538" s="158"/>
      <c r="N538" s="159"/>
    </row>
    <row r="539" spans="1:14" ht="20.100000000000001" customHeight="1">
      <c r="A539" s="8">
        <v>9</v>
      </c>
      <c r="B539" s="16">
        <v>26203320842</v>
      </c>
      <c r="C539" s="147" t="s">
        <v>1810</v>
      </c>
      <c r="D539" s="148" t="s">
        <v>1808</v>
      </c>
      <c r="E539" s="17" t="s">
        <v>1292</v>
      </c>
      <c r="F539" s="17" t="s">
        <v>1292</v>
      </c>
      <c r="G539" s="9"/>
      <c r="H539" s="10"/>
      <c r="I539" s="10"/>
      <c r="J539" s="10"/>
      <c r="K539" s="10"/>
      <c r="L539" s="157">
        <v>0</v>
      </c>
      <c r="M539" s="158"/>
      <c r="N539" s="159"/>
    </row>
    <row r="540" spans="1:14" ht="20.100000000000001" customHeight="1">
      <c r="A540" s="8">
        <v>10</v>
      </c>
      <c r="B540" s="16">
        <v>26202942392</v>
      </c>
      <c r="C540" s="147" t="s">
        <v>1811</v>
      </c>
      <c r="D540" s="148" t="s">
        <v>1808</v>
      </c>
      <c r="E540" s="17" t="s">
        <v>1286</v>
      </c>
      <c r="F540" s="17" t="s">
        <v>1286</v>
      </c>
      <c r="G540" s="9"/>
      <c r="H540" s="10"/>
      <c r="I540" s="10"/>
      <c r="J540" s="10"/>
      <c r="K540" s="10"/>
      <c r="L540" s="157">
        <v>0</v>
      </c>
      <c r="M540" s="158"/>
      <c r="N540" s="159"/>
    </row>
    <row r="541" spans="1:14" ht="20.100000000000001" customHeight="1">
      <c r="A541" s="8">
        <v>11</v>
      </c>
      <c r="B541" s="16">
        <v>26202532944</v>
      </c>
      <c r="C541" s="147" t="s">
        <v>1812</v>
      </c>
      <c r="D541" s="148" t="s">
        <v>1808</v>
      </c>
      <c r="E541" s="17" t="s">
        <v>1364</v>
      </c>
      <c r="F541" s="17" t="s">
        <v>1364</v>
      </c>
      <c r="G541" s="9"/>
      <c r="H541" s="10"/>
      <c r="I541" s="10"/>
      <c r="J541" s="10"/>
      <c r="K541" s="10"/>
      <c r="L541" s="157">
        <v>0</v>
      </c>
      <c r="M541" s="158"/>
      <c r="N541" s="159"/>
    </row>
    <row r="542" spans="1:14" ht="20.100000000000001" customHeight="1">
      <c r="A542" s="8">
        <v>12</v>
      </c>
      <c r="B542" s="16">
        <v>26202435594</v>
      </c>
      <c r="C542" s="147" t="s">
        <v>1813</v>
      </c>
      <c r="D542" s="148" t="s">
        <v>1808</v>
      </c>
      <c r="E542" s="17" t="s">
        <v>1814</v>
      </c>
      <c r="F542" s="17" t="s">
        <v>1814</v>
      </c>
      <c r="G542" s="9"/>
      <c r="H542" s="10"/>
      <c r="I542" s="10"/>
      <c r="J542" s="10"/>
      <c r="K542" s="10"/>
      <c r="L542" s="157">
        <v>0</v>
      </c>
      <c r="M542" s="158"/>
      <c r="N542" s="159"/>
    </row>
    <row r="543" spans="1:14" ht="20.100000000000001" customHeight="1">
      <c r="A543" s="8">
        <v>13</v>
      </c>
      <c r="B543" s="16">
        <v>26202220887</v>
      </c>
      <c r="C543" s="147" t="s">
        <v>1815</v>
      </c>
      <c r="D543" s="148" t="s">
        <v>1808</v>
      </c>
      <c r="E543" s="17" t="s">
        <v>1278</v>
      </c>
      <c r="F543" s="17" t="s">
        <v>1278</v>
      </c>
      <c r="G543" s="9"/>
      <c r="H543" s="10"/>
      <c r="I543" s="10"/>
      <c r="J543" s="10"/>
      <c r="K543" s="10"/>
      <c r="L543" s="157">
        <v>0</v>
      </c>
      <c r="M543" s="158"/>
      <c r="N543" s="159"/>
    </row>
    <row r="544" spans="1:14" ht="20.100000000000001" customHeight="1">
      <c r="A544" s="8">
        <v>14</v>
      </c>
      <c r="B544" s="16">
        <v>26202133547</v>
      </c>
      <c r="C544" s="147" t="s">
        <v>1816</v>
      </c>
      <c r="D544" s="148" t="s">
        <v>1808</v>
      </c>
      <c r="E544" s="17" t="s">
        <v>1266</v>
      </c>
      <c r="F544" s="17" t="s">
        <v>1266</v>
      </c>
      <c r="G544" s="9"/>
      <c r="H544" s="10"/>
      <c r="I544" s="10"/>
      <c r="J544" s="10"/>
      <c r="K544" s="10"/>
      <c r="L544" s="157">
        <v>0</v>
      </c>
      <c r="M544" s="158"/>
      <c r="N544" s="159"/>
    </row>
    <row r="545" spans="1:14" ht="20.100000000000001" customHeight="1">
      <c r="A545" s="8">
        <v>15</v>
      </c>
      <c r="B545" s="16">
        <v>25207104726</v>
      </c>
      <c r="C545" s="147" t="s">
        <v>1817</v>
      </c>
      <c r="D545" s="148" t="s">
        <v>1808</v>
      </c>
      <c r="E545" s="17" t="s">
        <v>1303</v>
      </c>
      <c r="F545" s="17" t="s">
        <v>1303</v>
      </c>
      <c r="G545" s="9"/>
      <c r="H545" s="10"/>
      <c r="I545" s="10"/>
      <c r="J545" s="10"/>
      <c r="K545" s="10"/>
      <c r="L545" s="157">
        <v>0</v>
      </c>
      <c r="M545" s="158"/>
      <c r="N545" s="159"/>
    </row>
    <row r="546" spans="1:14" ht="20.100000000000001" customHeight="1">
      <c r="A546" s="8">
        <v>16</v>
      </c>
      <c r="B546" s="16">
        <v>25203317348</v>
      </c>
      <c r="C546" s="147" t="s">
        <v>1818</v>
      </c>
      <c r="D546" s="148" t="s">
        <v>1808</v>
      </c>
      <c r="E546" s="17" t="s">
        <v>1398</v>
      </c>
      <c r="F546" s="17" t="s">
        <v>1398</v>
      </c>
      <c r="G546" s="9"/>
      <c r="H546" s="10"/>
      <c r="I546" s="10"/>
      <c r="J546" s="10"/>
      <c r="K546" s="10"/>
      <c r="L546" s="157">
        <v>0</v>
      </c>
      <c r="M546" s="158"/>
      <c r="N546" s="159"/>
    </row>
    <row r="547" spans="1:14" ht="12" customHeight="1">
      <c r="M547" s="146" t="s">
        <v>2355</v>
      </c>
      <c r="N547" s="14" t="s">
        <v>2305</v>
      </c>
    </row>
    <row r="548" spans="1:14" s="1" customFormat="1" ht="14.25" customHeight="1">
      <c r="B548" s="153" t="s">
        <v>7</v>
      </c>
      <c r="C548" s="153"/>
      <c r="D548" s="154" t="s">
        <v>1256</v>
      </c>
      <c r="E548" s="154"/>
      <c r="F548" s="154"/>
      <c r="G548" s="154"/>
      <c r="H548" s="154"/>
      <c r="I548" s="154"/>
      <c r="J548" s="154"/>
      <c r="K548" s="154"/>
      <c r="L548" s="111" t="s">
        <v>2284</v>
      </c>
    </row>
    <row r="549" spans="1:14" s="1" customFormat="1">
      <c r="B549" s="153" t="s">
        <v>8</v>
      </c>
      <c r="C549" s="153"/>
      <c r="D549" s="2" t="s">
        <v>2301</v>
      </c>
      <c r="E549" s="154" t="s">
        <v>1260</v>
      </c>
      <c r="F549" s="154"/>
      <c r="G549" s="154"/>
      <c r="H549" s="154"/>
      <c r="I549" s="154"/>
      <c r="J549" s="154"/>
      <c r="K549" s="154"/>
      <c r="L549" s="3"/>
      <c r="M549" s="4"/>
      <c r="N549" s="4"/>
    </row>
    <row r="550" spans="1:14" s="5" customFormat="1" ht="18.75" customHeight="1">
      <c r="B550" s="6" t="s">
        <v>2356</v>
      </c>
      <c r="C550" s="155"/>
      <c r="D550" s="155"/>
      <c r="E550" s="155"/>
      <c r="F550" s="155"/>
      <c r="G550" s="155"/>
      <c r="H550" s="155"/>
      <c r="I550" s="155"/>
      <c r="J550" s="155"/>
      <c r="K550" s="155"/>
      <c r="L550" s="3"/>
      <c r="M550" s="3"/>
      <c r="N550" s="3"/>
    </row>
    <row r="551" spans="1:14" s="5" customFormat="1" ht="18.75" customHeight="1">
      <c r="A551" s="156" t="s">
        <v>2357</v>
      </c>
      <c r="B551" s="156"/>
      <c r="C551" s="156"/>
      <c r="D551" s="156"/>
      <c r="E551" s="156"/>
      <c r="F551" s="156"/>
      <c r="G551" s="156"/>
      <c r="H551" s="156"/>
      <c r="I551" s="156"/>
      <c r="J551" s="156"/>
      <c r="K551" s="156"/>
      <c r="L551" s="3"/>
      <c r="M551" s="3"/>
      <c r="N551" s="3"/>
    </row>
    <row r="552" spans="1:14" ht="3.75" customHeight="1"/>
    <row r="553" spans="1:14" ht="15" customHeight="1">
      <c r="A553" s="161" t="s">
        <v>0</v>
      </c>
      <c r="B553" s="160" t="s">
        <v>9</v>
      </c>
      <c r="C553" s="174" t="s">
        <v>3</v>
      </c>
      <c r="D553" s="175" t="s">
        <v>4</v>
      </c>
      <c r="E553" s="160" t="s">
        <v>14</v>
      </c>
      <c r="F553" s="160" t="s">
        <v>15</v>
      </c>
      <c r="G553" s="160" t="s">
        <v>1257</v>
      </c>
      <c r="H553" s="162" t="s">
        <v>1258</v>
      </c>
      <c r="I553" s="160" t="s">
        <v>10</v>
      </c>
      <c r="J553" s="164" t="s">
        <v>6</v>
      </c>
      <c r="K553" s="164"/>
      <c r="L553" s="165" t="s">
        <v>11</v>
      </c>
      <c r="M553" s="166"/>
      <c r="N553" s="167"/>
    </row>
    <row r="554" spans="1:14" ht="27" customHeight="1">
      <c r="A554" s="161"/>
      <c r="B554" s="161"/>
      <c r="C554" s="174"/>
      <c r="D554" s="175"/>
      <c r="E554" s="161"/>
      <c r="F554" s="161"/>
      <c r="G554" s="161"/>
      <c r="H554" s="163"/>
      <c r="I554" s="161"/>
      <c r="J554" s="7" t="s">
        <v>12</v>
      </c>
      <c r="K554" s="7" t="s">
        <v>13</v>
      </c>
      <c r="L554" s="168"/>
      <c r="M554" s="169"/>
      <c r="N554" s="170"/>
    </row>
    <row r="555" spans="1:14" ht="20.100000000000001" customHeight="1">
      <c r="A555" s="8">
        <v>1</v>
      </c>
      <c r="B555" s="16">
        <v>25203312820</v>
      </c>
      <c r="C555" s="147" t="s">
        <v>1819</v>
      </c>
      <c r="D555" s="148" t="s">
        <v>1808</v>
      </c>
      <c r="E555" s="17" t="s">
        <v>1292</v>
      </c>
      <c r="F555" s="17" t="s">
        <v>1292</v>
      </c>
      <c r="G555" s="9"/>
      <c r="H555" s="10"/>
      <c r="I555" s="10"/>
      <c r="J555" s="10"/>
      <c r="K555" s="10"/>
      <c r="L555" s="171">
        <v>0</v>
      </c>
      <c r="M555" s="172"/>
      <c r="N555" s="173"/>
    </row>
    <row r="556" spans="1:14" ht="20.100000000000001" customHeight="1">
      <c r="A556" s="8">
        <v>2</v>
      </c>
      <c r="B556" s="16">
        <v>25203303293</v>
      </c>
      <c r="C556" s="147" t="s">
        <v>1820</v>
      </c>
      <c r="D556" s="148" t="s">
        <v>1808</v>
      </c>
      <c r="E556" s="17" t="s">
        <v>1283</v>
      </c>
      <c r="F556" s="17" t="s">
        <v>1283</v>
      </c>
      <c r="G556" s="9"/>
      <c r="H556" s="10"/>
      <c r="I556" s="10"/>
      <c r="J556" s="10"/>
      <c r="K556" s="10"/>
      <c r="L556" s="157">
        <v>0</v>
      </c>
      <c r="M556" s="158"/>
      <c r="N556" s="159"/>
    </row>
    <row r="557" spans="1:14" ht="20.100000000000001" customHeight="1">
      <c r="A557" s="8">
        <v>3</v>
      </c>
      <c r="B557" s="16">
        <v>25202417737</v>
      </c>
      <c r="C557" s="147" t="s">
        <v>1821</v>
      </c>
      <c r="D557" s="148" t="s">
        <v>1808</v>
      </c>
      <c r="E557" s="17" t="s">
        <v>1762</v>
      </c>
      <c r="F557" s="17" t="s">
        <v>1762</v>
      </c>
      <c r="G557" s="9"/>
      <c r="H557" s="10"/>
      <c r="I557" s="10"/>
      <c r="J557" s="10"/>
      <c r="K557" s="10"/>
      <c r="L557" s="157">
        <v>0</v>
      </c>
      <c r="M557" s="158"/>
      <c r="N557" s="159"/>
    </row>
    <row r="558" spans="1:14" ht="20.100000000000001" customHeight="1">
      <c r="A558" s="8">
        <v>4</v>
      </c>
      <c r="B558" s="16">
        <v>25202201616</v>
      </c>
      <c r="C558" s="147" t="s">
        <v>1496</v>
      </c>
      <c r="D558" s="148" t="s">
        <v>1808</v>
      </c>
      <c r="E558" s="17" t="s">
        <v>1454</v>
      </c>
      <c r="F558" s="17" t="s">
        <v>1454</v>
      </c>
      <c r="G558" s="9"/>
      <c r="H558" s="10"/>
      <c r="I558" s="10"/>
      <c r="J558" s="10"/>
      <c r="K558" s="10"/>
      <c r="L558" s="157">
        <v>0</v>
      </c>
      <c r="M558" s="158"/>
      <c r="N558" s="159"/>
    </row>
    <row r="559" spans="1:14" ht="20.100000000000001" customHeight="1">
      <c r="A559" s="8">
        <v>5</v>
      </c>
      <c r="B559" s="16">
        <v>27265280128</v>
      </c>
      <c r="C559" s="147" t="s">
        <v>1822</v>
      </c>
      <c r="D559" s="148" t="s">
        <v>1823</v>
      </c>
      <c r="E559" s="17" t="s">
        <v>1273</v>
      </c>
      <c r="F559" s="17" t="s">
        <v>1273</v>
      </c>
      <c r="G559" s="9"/>
      <c r="H559" s="10"/>
      <c r="I559" s="10"/>
      <c r="J559" s="10"/>
      <c r="K559" s="10"/>
      <c r="L559" s="157">
        <v>0</v>
      </c>
      <c r="M559" s="158"/>
      <c r="N559" s="159"/>
    </row>
    <row r="560" spans="1:14" ht="20.100000000000001" customHeight="1">
      <c r="A560" s="8">
        <v>6</v>
      </c>
      <c r="B560" s="16">
        <v>25211710565</v>
      </c>
      <c r="C560" s="147" t="s">
        <v>1824</v>
      </c>
      <c r="D560" s="148" t="s">
        <v>1823</v>
      </c>
      <c r="E560" s="17" t="s">
        <v>1693</v>
      </c>
      <c r="F560" s="17" t="s">
        <v>1693</v>
      </c>
      <c r="G560" s="9"/>
      <c r="H560" s="10"/>
      <c r="I560" s="10"/>
      <c r="J560" s="10"/>
      <c r="K560" s="10"/>
      <c r="L560" s="157">
        <v>0</v>
      </c>
      <c r="M560" s="158"/>
      <c r="N560" s="159"/>
    </row>
    <row r="561" spans="1:14" ht="20.100000000000001" customHeight="1">
      <c r="A561" s="8">
        <v>7</v>
      </c>
      <c r="B561" s="16">
        <v>27265280129</v>
      </c>
      <c r="C561" s="147" t="s">
        <v>1825</v>
      </c>
      <c r="D561" s="148" t="s">
        <v>1826</v>
      </c>
      <c r="E561" s="17" t="s">
        <v>1273</v>
      </c>
      <c r="F561" s="17" t="s">
        <v>1273</v>
      </c>
      <c r="G561" s="9"/>
      <c r="H561" s="10"/>
      <c r="I561" s="10"/>
      <c r="J561" s="10"/>
      <c r="K561" s="10"/>
      <c r="L561" s="157">
        <v>0</v>
      </c>
      <c r="M561" s="158"/>
      <c r="N561" s="159"/>
    </row>
    <row r="562" spans="1:14" ht="20.100000000000001" customHeight="1">
      <c r="A562" s="8">
        <v>8</v>
      </c>
      <c r="B562" s="16">
        <v>26207123301</v>
      </c>
      <c r="C562" s="147" t="s">
        <v>1827</v>
      </c>
      <c r="D562" s="148" t="s">
        <v>1826</v>
      </c>
      <c r="E562" s="17" t="s">
        <v>1276</v>
      </c>
      <c r="F562" s="17" t="s">
        <v>1276</v>
      </c>
      <c r="G562" s="9"/>
      <c r="H562" s="10"/>
      <c r="I562" s="10"/>
      <c r="J562" s="10"/>
      <c r="K562" s="10"/>
      <c r="L562" s="157">
        <v>0</v>
      </c>
      <c r="M562" s="158"/>
      <c r="N562" s="159"/>
    </row>
    <row r="563" spans="1:14" ht="20.100000000000001" customHeight="1">
      <c r="A563" s="8">
        <v>9</v>
      </c>
      <c r="B563" s="16">
        <v>26213134607</v>
      </c>
      <c r="C563" s="147" t="s">
        <v>1828</v>
      </c>
      <c r="D563" s="148" t="s">
        <v>1829</v>
      </c>
      <c r="E563" s="17" t="s">
        <v>1390</v>
      </c>
      <c r="F563" s="17" t="s">
        <v>1390</v>
      </c>
      <c r="G563" s="9"/>
      <c r="H563" s="10"/>
      <c r="I563" s="10"/>
      <c r="J563" s="10"/>
      <c r="K563" s="10"/>
      <c r="L563" s="157">
        <v>0</v>
      </c>
      <c r="M563" s="158"/>
      <c r="N563" s="159"/>
    </row>
    <row r="564" spans="1:14" ht="20.100000000000001" customHeight="1">
      <c r="A564" s="8">
        <v>10</v>
      </c>
      <c r="B564" s="16">
        <v>26211634154</v>
      </c>
      <c r="C564" s="147" t="s">
        <v>1382</v>
      </c>
      <c r="D564" s="148" t="s">
        <v>1829</v>
      </c>
      <c r="E564" s="17" t="s">
        <v>1477</v>
      </c>
      <c r="F564" s="17" t="s">
        <v>1477</v>
      </c>
      <c r="G564" s="9"/>
      <c r="H564" s="10"/>
      <c r="I564" s="10"/>
      <c r="J564" s="10"/>
      <c r="K564" s="10"/>
      <c r="L564" s="157">
        <v>0</v>
      </c>
      <c r="M564" s="158"/>
      <c r="N564" s="159"/>
    </row>
    <row r="565" spans="1:14" ht="20.100000000000001" customHeight="1">
      <c r="A565" s="8">
        <v>11</v>
      </c>
      <c r="B565" s="16">
        <v>26211333317</v>
      </c>
      <c r="C565" s="147" t="s">
        <v>1830</v>
      </c>
      <c r="D565" s="148" t="s">
        <v>1829</v>
      </c>
      <c r="E565" s="17" t="s">
        <v>1263</v>
      </c>
      <c r="F565" s="17" t="s">
        <v>1263</v>
      </c>
      <c r="G565" s="9"/>
      <c r="H565" s="10"/>
      <c r="I565" s="10"/>
      <c r="J565" s="10"/>
      <c r="K565" s="10"/>
      <c r="L565" s="157">
        <v>0</v>
      </c>
      <c r="M565" s="158"/>
      <c r="N565" s="159"/>
    </row>
    <row r="566" spans="1:14" ht="20.100000000000001" customHeight="1">
      <c r="A566" s="8">
        <v>12</v>
      </c>
      <c r="B566" s="16">
        <v>26211326592</v>
      </c>
      <c r="C566" s="147" t="s">
        <v>1831</v>
      </c>
      <c r="D566" s="148" t="s">
        <v>1829</v>
      </c>
      <c r="E566" s="17" t="s">
        <v>1263</v>
      </c>
      <c r="F566" s="17" t="s">
        <v>1263</v>
      </c>
      <c r="G566" s="9"/>
      <c r="H566" s="10"/>
      <c r="I566" s="10"/>
      <c r="J566" s="10"/>
      <c r="K566" s="10"/>
      <c r="L566" s="157">
        <v>0</v>
      </c>
      <c r="M566" s="158"/>
      <c r="N566" s="159"/>
    </row>
    <row r="567" spans="1:14" ht="20.100000000000001" customHeight="1">
      <c r="A567" s="8">
        <v>13</v>
      </c>
      <c r="B567" s="16">
        <v>25217210593</v>
      </c>
      <c r="C567" s="147" t="s">
        <v>1832</v>
      </c>
      <c r="D567" s="148" t="s">
        <v>1829</v>
      </c>
      <c r="E567" s="17" t="s">
        <v>1435</v>
      </c>
      <c r="F567" s="17" t="s">
        <v>1435</v>
      </c>
      <c r="G567" s="9"/>
      <c r="H567" s="10"/>
      <c r="I567" s="10"/>
      <c r="J567" s="10"/>
      <c r="K567" s="10"/>
      <c r="L567" s="157">
        <v>0</v>
      </c>
      <c r="M567" s="158"/>
      <c r="N567" s="159"/>
    </row>
    <row r="568" spans="1:14" ht="20.100000000000001" customHeight="1">
      <c r="A568" s="8">
        <v>14</v>
      </c>
      <c r="B568" s="16">
        <v>25217209058</v>
      </c>
      <c r="C568" s="147" t="s">
        <v>1833</v>
      </c>
      <c r="D568" s="148" t="s">
        <v>1829</v>
      </c>
      <c r="E568" s="17" t="s">
        <v>1435</v>
      </c>
      <c r="F568" s="17" t="s">
        <v>1435</v>
      </c>
      <c r="G568" s="9"/>
      <c r="H568" s="10"/>
      <c r="I568" s="10"/>
      <c r="J568" s="10"/>
      <c r="K568" s="10"/>
      <c r="L568" s="157">
        <v>0</v>
      </c>
      <c r="M568" s="158"/>
      <c r="N568" s="159"/>
    </row>
    <row r="569" spans="1:14" ht="20.100000000000001" customHeight="1">
      <c r="A569" s="8">
        <v>15</v>
      </c>
      <c r="B569" s="16">
        <v>25217104706</v>
      </c>
      <c r="C569" s="147" t="s">
        <v>1834</v>
      </c>
      <c r="D569" s="148" t="s">
        <v>1829</v>
      </c>
      <c r="E569" s="17" t="s">
        <v>1308</v>
      </c>
      <c r="F569" s="17" t="s">
        <v>1308</v>
      </c>
      <c r="G569" s="9"/>
      <c r="H569" s="10"/>
      <c r="I569" s="10"/>
      <c r="J569" s="10"/>
      <c r="K569" s="10"/>
      <c r="L569" s="157">
        <v>0</v>
      </c>
      <c r="M569" s="158"/>
      <c r="N569" s="159"/>
    </row>
    <row r="570" spans="1:14" ht="20.100000000000001" customHeight="1">
      <c r="A570" s="8">
        <v>16</v>
      </c>
      <c r="B570" s="16">
        <v>25211717681</v>
      </c>
      <c r="C570" s="147" t="s">
        <v>1835</v>
      </c>
      <c r="D570" s="148" t="s">
        <v>1829</v>
      </c>
      <c r="E570" s="17" t="s">
        <v>1693</v>
      </c>
      <c r="F570" s="17" t="s">
        <v>1693</v>
      </c>
      <c r="G570" s="9"/>
      <c r="H570" s="10"/>
      <c r="I570" s="10"/>
      <c r="J570" s="10"/>
      <c r="K570" s="10"/>
      <c r="L570" s="157">
        <v>0</v>
      </c>
      <c r="M570" s="158"/>
      <c r="N570" s="159"/>
    </row>
    <row r="571" spans="1:14" ht="20.100000000000001" customHeight="1">
      <c r="A571" s="8">
        <v>17</v>
      </c>
      <c r="B571" s="16">
        <v>25207104029</v>
      </c>
      <c r="C571" s="147" t="s">
        <v>1836</v>
      </c>
      <c r="D571" s="148" t="s">
        <v>1829</v>
      </c>
      <c r="E571" s="17" t="s">
        <v>1303</v>
      </c>
      <c r="F571" s="17" t="s">
        <v>1303</v>
      </c>
      <c r="G571" s="9"/>
      <c r="H571" s="10"/>
      <c r="I571" s="10"/>
      <c r="J571" s="10"/>
      <c r="K571" s="10"/>
      <c r="L571" s="157">
        <v>0</v>
      </c>
      <c r="M571" s="158"/>
      <c r="N571" s="159"/>
    </row>
    <row r="572" spans="1:14" ht="20.100000000000001" customHeight="1">
      <c r="A572" s="8">
        <v>18</v>
      </c>
      <c r="B572" s="16">
        <v>24211700488</v>
      </c>
      <c r="C572" s="147" t="s">
        <v>1837</v>
      </c>
      <c r="D572" s="148" t="s">
        <v>1838</v>
      </c>
      <c r="E572" s="17" t="s">
        <v>1315</v>
      </c>
      <c r="F572" s="17" t="s">
        <v>1315</v>
      </c>
      <c r="G572" s="9"/>
      <c r="H572" s="10"/>
      <c r="I572" s="10"/>
      <c r="J572" s="10"/>
      <c r="K572" s="10"/>
      <c r="L572" s="157">
        <v>0</v>
      </c>
      <c r="M572" s="158"/>
      <c r="N572" s="159"/>
    </row>
    <row r="573" spans="1:14" ht="20.100000000000001" customHeight="1">
      <c r="A573" s="8">
        <v>19</v>
      </c>
      <c r="B573" s="16">
        <v>26212230240</v>
      </c>
      <c r="C573" s="147" t="s">
        <v>1839</v>
      </c>
      <c r="D573" s="148" t="s">
        <v>1840</v>
      </c>
      <c r="E573" s="17" t="s">
        <v>1286</v>
      </c>
      <c r="F573" s="17" t="s">
        <v>1286</v>
      </c>
      <c r="G573" s="9"/>
      <c r="H573" s="10"/>
      <c r="I573" s="10"/>
      <c r="J573" s="10"/>
      <c r="K573" s="10"/>
      <c r="L573" s="157">
        <v>0</v>
      </c>
      <c r="M573" s="158"/>
      <c r="N573" s="159"/>
    </row>
    <row r="574" spans="1:14" ht="20.100000000000001" customHeight="1">
      <c r="A574" s="8">
        <v>20</v>
      </c>
      <c r="B574" s="16">
        <v>24207205142</v>
      </c>
      <c r="C574" s="147" t="s">
        <v>1841</v>
      </c>
      <c r="D574" s="148" t="s">
        <v>1842</v>
      </c>
      <c r="E574" s="17" t="s">
        <v>1426</v>
      </c>
      <c r="F574" s="17" t="s">
        <v>1426</v>
      </c>
      <c r="G574" s="9"/>
      <c r="H574" s="10"/>
      <c r="I574" s="10"/>
      <c r="J574" s="10"/>
      <c r="K574" s="10"/>
      <c r="L574" s="157">
        <v>0</v>
      </c>
      <c r="M574" s="158"/>
      <c r="N574" s="159"/>
    </row>
    <row r="575" spans="1:14" ht="20.100000000000001" customHeight="1">
      <c r="A575" s="8">
        <v>21</v>
      </c>
      <c r="B575" s="16">
        <v>26202241590</v>
      </c>
      <c r="C575" s="147" t="s">
        <v>1843</v>
      </c>
      <c r="D575" s="148" t="s">
        <v>1844</v>
      </c>
      <c r="E575" s="17" t="s">
        <v>1423</v>
      </c>
      <c r="F575" s="17" t="s">
        <v>1423</v>
      </c>
      <c r="G575" s="9"/>
      <c r="H575" s="10"/>
      <c r="I575" s="10"/>
      <c r="J575" s="10"/>
      <c r="K575" s="10"/>
      <c r="L575" s="157">
        <v>0</v>
      </c>
      <c r="M575" s="158"/>
      <c r="N575" s="159"/>
    </row>
    <row r="576" spans="1:14" ht="20.100000000000001" customHeight="1">
      <c r="A576" s="8">
        <v>22</v>
      </c>
      <c r="B576" s="16">
        <v>26203236274</v>
      </c>
      <c r="C576" s="147" t="s">
        <v>1845</v>
      </c>
      <c r="D576" s="148" t="s">
        <v>1846</v>
      </c>
      <c r="E576" s="17" t="s">
        <v>1380</v>
      </c>
      <c r="F576" s="17" t="s">
        <v>1380</v>
      </c>
      <c r="G576" s="9"/>
      <c r="H576" s="10"/>
      <c r="I576" s="10"/>
      <c r="J576" s="10"/>
      <c r="K576" s="10"/>
      <c r="L576" s="157">
        <v>0</v>
      </c>
      <c r="M576" s="158"/>
      <c r="N576" s="159"/>
    </row>
    <row r="577" spans="1:14" ht="20.100000000000001" customHeight="1">
      <c r="A577" s="8">
        <v>23</v>
      </c>
      <c r="B577" s="16">
        <v>26203142570</v>
      </c>
      <c r="C577" s="147" t="s">
        <v>1368</v>
      </c>
      <c r="D577" s="148" t="s">
        <v>1846</v>
      </c>
      <c r="E577" s="17" t="s">
        <v>1390</v>
      </c>
      <c r="F577" s="17" t="s">
        <v>1390</v>
      </c>
      <c r="G577" s="9"/>
      <c r="H577" s="10"/>
      <c r="I577" s="10"/>
      <c r="J577" s="10"/>
      <c r="K577" s="10"/>
      <c r="L577" s="157">
        <v>0</v>
      </c>
      <c r="M577" s="158"/>
      <c r="N577" s="159"/>
    </row>
    <row r="578" spans="1:14" ht="20.100000000000001" customHeight="1">
      <c r="A578" s="8">
        <v>24</v>
      </c>
      <c r="B578" s="16">
        <v>25207205317</v>
      </c>
      <c r="C578" s="147" t="s">
        <v>1498</v>
      </c>
      <c r="D578" s="148" t="s">
        <v>1846</v>
      </c>
      <c r="E578" s="17" t="s">
        <v>1336</v>
      </c>
      <c r="F578" s="17" t="s">
        <v>1336</v>
      </c>
      <c r="G578" s="9"/>
      <c r="H578" s="10"/>
      <c r="I578" s="10"/>
      <c r="J578" s="10"/>
      <c r="K578" s="10"/>
      <c r="L578" s="157">
        <v>0</v>
      </c>
      <c r="M578" s="158"/>
      <c r="N578" s="159"/>
    </row>
    <row r="579" spans="1:14" ht="20.100000000000001" customHeight="1">
      <c r="A579" s="8">
        <v>25</v>
      </c>
      <c r="B579" s="16">
        <v>25207108826</v>
      </c>
      <c r="C579" s="147" t="s">
        <v>1847</v>
      </c>
      <c r="D579" s="148" t="s">
        <v>1846</v>
      </c>
      <c r="E579" s="17" t="s">
        <v>1308</v>
      </c>
      <c r="F579" s="17" t="s">
        <v>1308</v>
      </c>
      <c r="G579" s="9"/>
      <c r="H579" s="10"/>
      <c r="I579" s="10"/>
      <c r="J579" s="10"/>
      <c r="K579" s="10"/>
      <c r="L579" s="157">
        <v>0</v>
      </c>
      <c r="M579" s="158"/>
      <c r="N579" s="159"/>
    </row>
    <row r="580" spans="1:14" ht="20.100000000000001" customHeight="1">
      <c r="A580" s="8">
        <v>26</v>
      </c>
      <c r="B580" s="16">
        <v>25207105390</v>
      </c>
      <c r="C580" s="147" t="s">
        <v>1354</v>
      </c>
      <c r="D580" s="148" t="s">
        <v>1846</v>
      </c>
      <c r="E580" s="17" t="s">
        <v>1324</v>
      </c>
      <c r="F580" s="17" t="s">
        <v>1324</v>
      </c>
      <c r="G580" s="9"/>
      <c r="H580" s="10"/>
      <c r="I580" s="10"/>
      <c r="J580" s="10"/>
      <c r="K580" s="10"/>
      <c r="L580" s="157">
        <v>0</v>
      </c>
      <c r="M580" s="158"/>
      <c r="N580" s="159"/>
    </row>
    <row r="581" spans="1:14" ht="20.100000000000001" customHeight="1">
      <c r="A581" s="8">
        <v>27</v>
      </c>
      <c r="B581" s="16">
        <v>24205101523</v>
      </c>
      <c r="C581" s="147" t="s">
        <v>1484</v>
      </c>
      <c r="D581" s="148" t="s">
        <v>1846</v>
      </c>
      <c r="E581" s="17" t="s">
        <v>1454</v>
      </c>
      <c r="F581" s="17" t="s">
        <v>1454</v>
      </c>
      <c r="G581" s="9"/>
      <c r="H581" s="10"/>
      <c r="I581" s="10"/>
      <c r="J581" s="10"/>
      <c r="K581" s="10"/>
      <c r="L581" s="157">
        <v>0</v>
      </c>
      <c r="M581" s="158"/>
      <c r="N581" s="159"/>
    </row>
    <row r="582" spans="1:14" ht="20.100000000000001" customHeight="1">
      <c r="A582" s="8">
        <v>28</v>
      </c>
      <c r="B582" s="16">
        <v>26202133483</v>
      </c>
      <c r="C582" s="147" t="s">
        <v>1848</v>
      </c>
      <c r="D582" s="148" t="s">
        <v>1849</v>
      </c>
      <c r="E582" s="17" t="s">
        <v>1266</v>
      </c>
      <c r="F582" s="17" t="s">
        <v>1266</v>
      </c>
      <c r="G582" s="9"/>
      <c r="H582" s="10"/>
      <c r="I582" s="10"/>
      <c r="J582" s="10"/>
      <c r="K582" s="10"/>
      <c r="L582" s="157">
        <v>0</v>
      </c>
      <c r="M582" s="158"/>
      <c r="N582" s="159"/>
    </row>
    <row r="583" spans="1:14" ht="20.100000000000001" customHeight="1">
      <c r="A583" s="8">
        <v>29</v>
      </c>
      <c r="B583" s="16">
        <v>25208709488</v>
      </c>
      <c r="C583" s="147" t="s">
        <v>1850</v>
      </c>
      <c r="D583" s="148" t="s">
        <v>1849</v>
      </c>
      <c r="E583" s="17" t="s">
        <v>1851</v>
      </c>
      <c r="F583" s="17" t="s">
        <v>1851</v>
      </c>
      <c r="G583" s="9"/>
      <c r="H583" s="10"/>
      <c r="I583" s="10"/>
      <c r="J583" s="10"/>
      <c r="K583" s="10"/>
      <c r="L583" s="157">
        <v>0</v>
      </c>
      <c r="M583" s="158"/>
      <c r="N583" s="159"/>
    </row>
    <row r="584" spans="1:14" ht="20.100000000000001" customHeight="1">
      <c r="A584" s="11">
        <v>30</v>
      </c>
      <c r="B584" s="16">
        <v>26202222391</v>
      </c>
      <c r="C584" s="147" t="s">
        <v>1852</v>
      </c>
      <c r="D584" s="148" t="s">
        <v>1853</v>
      </c>
      <c r="E584" s="17" t="s">
        <v>1286</v>
      </c>
      <c r="F584" s="17" t="s">
        <v>1286</v>
      </c>
      <c r="G584" s="12"/>
      <c r="H584" s="13"/>
      <c r="I584" s="13"/>
      <c r="J584" s="13"/>
      <c r="K584" s="13"/>
      <c r="L584" s="176">
        <v>0</v>
      </c>
      <c r="M584" s="177"/>
      <c r="N584" s="178"/>
    </row>
    <row r="585" spans="1:14" ht="12" customHeight="1">
      <c r="M585" s="146" t="s">
        <v>2358</v>
      </c>
      <c r="N585" s="14" t="s">
        <v>2305</v>
      </c>
    </row>
    <row r="586" spans="1:14" s="1" customFormat="1" ht="14.25" customHeight="1">
      <c r="B586" s="153" t="s">
        <v>7</v>
      </c>
      <c r="C586" s="153"/>
      <c r="D586" s="154" t="s">
        <v>1256</v>
      </c>
      <c r="E586" s="154"/>
      <c r="F586" s="154"/>
      <c r="G586" s="154"/>
      <c r="H586" s="154"/>
      <c r="I586" s="154"/>
      <c r="J586" s="154"/>
      <c r="K586" s="154"/>
      <c r="L586" s="111" t="s">
        <v>2285</v>
      </c>
    </row>
    <row r="587" spans="1:14" s="1" customFormat="1">
      <c r="B587" s="153" t="s">
        <v>8</v>
      </c>
      <c r="C587" s="153"/>
      <c r="D587" s="2" t="s">
        <v>2301</v>
      </c>
      <c r="E587" s="154" t="s">
        <v>1260</v>
      </c>
      <c r="F587" s="154"/>
      <c r="G587" s="154"/>
      <c r="H587" s="154"/>
      <c r="I587" s="154"/>
      <c r="J587" s="154"/>
      <c r="K587" s="154"/>
      <c r="L587" s="3"/>
      <c r="M587" s="4"/>
      <c r="N587" s="4"/>
    </row>
    <row r="588" spans="1:14" s="5" customFormat="1" ht="18.75" customHeight="1">
      <c r="B588" s="6" t="s">
        <v>2359</v>
      </c>
      <c r="C588" s="155"/>
      <c r="D588" s="155"/>
      <c r="E588" s="155"/>
      <c r="F588" s="155"/>
      <c r="G588" s="155"/>
      <c r="H588" s="155"/>
      <c r="I588" s="155"/>
      <c r="J588" s="155"/>
      <c r="K588" s="155"/>
      <c r="L588" s="3"/>
      <c r="M588" s="3"/>
      <c r="N588" s="3"/>
    </row>
    <row r="589" spans="1:14" s="5" customFormat="1" ht="18.75" customHeight="1">
      <c r="A589" s="156" t="s">
        <v>2357</v>
      </c>
      <c r="B589" s="156"/>
      <c r="C589" s="156"/>
      <c r="D589" s="156"/>
      <c r="E589" s="156"/>
      <c r="F589" s="156"/>
      <c r="G589" s="156"/>
      <c r="H589" s="156"/>
      <c r="I589" s="156"/>
      <c r="J589" s="156"/>
      <c r="K589" s="156"/>
      <c r="L589" s="3"/>
      <c r="M589" s="3"/>
      <c r="N589" s="3"/>
    </row>
    <row r="590" spans="1:14" ht="3.75" customHeight="1"/>
    <row r="591" spans="1:14" ht="15" customHeight="1">
      <c r="A591" s="161" t="s">
        <v>0</v>
      </c>
      <c r="B591" s="160" t="s">
        <v>9</v>
      </c>
      <c r="C591" s="174" t="s">
        <v>3</v>
      </c>
      <c r="D591" s="175" t="s">
        <v>4</v>
      </c>
      <c r="E591" s="160" t="s">
        <v>14</v>
      </c>
      <c r="F591" s="160" t="s">
        <v>15</v>
      </c>
      <c r="G591" s="160" t="s">
        <v>1257</v>
      </c>
      <c r="H591" s="162" t="s">
        <v>1258</v>
      </c>
      <c r="I591" s="160" t="s">
        <v>10</v>
      </c>
      <c r="J591" s="164" t="s">
        <v>6</v>
      </c>
      <c r="K591" s="164"/>
      <c r="L591" s="165" t="s">
        <v>11</v>
      </c>
      <c r="M591" s="166"/>
      <c r="N591" s="167"/>
    </row>
    <row r="592" spans="1:14" ht="27" customHeight="1">
      <c r="A592" s="161"/>
      <c r="B592" s="161"/>
      <c r="C592" s="174"/>
      <c r="D592" s="175"/>
      <c r="E592" s="161"/>
      <c r="F592" s="161"/>
      <c r="G592" s="161"/>
      <c r="H592" s="163"/>
      <c r="I592" s="161"/>
      <c r="J592" s="7" t="s">
        <v>12</v>
      </c>
      <c r="K592" s="7" t="s">
        <v>13</v>
      </c>
      <c r="L592" s="168"/>
      <c r="M592" s="169"/>
      <c r="N592" s="170"/>
    </row>
    <row r="593" spans="1:14" ht="20.100000000000001" customHeight="1">
      <c r="A593" s="8">
        <v>1</v>
      </c>
      <c r="B593" s="16">
        <v>25217203576</v>
      </c>
      <c r="C593" s="147" t="s">
        <v>1572</v>
      </c>
      <c r="D593" s="148" t="s">
        <v>1853</v>
      </c>
      <c r="E593" s="17" t="s">
        <v>1303</v>
      </c>
      <c r="F593" s="17" t="s">
        <v>1303</v>
      </c>
      <c r="G593" s="9"/>
      <c r="H593" s="10"/>
      <c r="I593" s="10"/>
      <c r="J593" s="10"/>
      <c r="K593" s="10"/>
      <c r="L593" s="171">
        <v>0</v>
      </c>
      <c r="M593" s="172"/>
      <c r="N593" s="173"/>
    </row>
    <row r="594" spans="1:14" ht="20.100000000000001" customHeight="1">
      <c r="A594" s="8">
        <v>2</v>
      </c>
      <c r="B594" s="16">
        <v>25212104896</v>
      </c>
      <c r="C594" s="147" t="s">
        <v>1854</v>
      </c>
      <c r="D594" s="148" t="s">
        <v>1855</v>
      </c>
      <c r="E594" s="17" t="s">
        <v>1270</v>
      </c>
      <c r="F594" s="17" t="s">
        <v>1270</v>
      </c>
      <c r="G594" s="9"/>
      <c r="H594" s="10"/>
      <c r="I594" s="10"/>
      <c r="J594" s="10"/>
      <c r="K594" s="10"/>
      <c r="L594" s="157">
        <v>0</v>
      </c>
      <c r="M594" s="158"/>
      <c r="N594" s="159"/>
    </row>
    <row r="595" spans="1:14" ht="20.100000000000001" customHeight="1">
      <c r="A595" s="8">
        <v>3</v>
      </c>
      <c r="B595" s="16">
        <v>25203105342</v>
      </c>
      <c r="C595" s="147" t="s">
        <v>1856</v>
      </c>
      <c r="D595" s="148" t="s">
        <v>1855</v>
      </c>
      <c r="E595" s="17" t="s">
        <v>1301</v>
      </c>
      <c r="F595" s="17" t="s">
        <v>1301</v>
      </c>
      <c r="G595" s="9"/>
      <c r="H595" s="10"/>
      <c r="I595" s="10"/>
      <c r="J595" s="10"/>
      <c r="K595" s="10"/>
      <c r="L595" s="157">
        <v>0</v>
      </c>
      <c r="M595" s="158"/>
      <c r="N595" s="159"/>
    </row>
    <row r="596" spans="1:14" ht="20.100000000000001" customHeight="1">
      <c r="A596" s="8">
        <v>4</v>
      </c>
      <c r="B596" s="16">
        <v>25202216565</v>
      </c>
      <c r="C596" s="147" t="s">
        <v>1607</v>
      </c>
      <c r="D596" s="148" t="s">
        <v>1855</v>
      </c>
      <c r="E596" s="17" t="s">
        <v>1454</v>
      </c>
      <c r="F596" s="17" t="s">
        <v>1454</v>
      </c>
      <c r="G596" s="9"/>
      <c r="H596" s="10"/>
      <c r="I596" s="10"/>
      <c r="J596" s="10"/>
      <c r="K596" s="10"/>
      <c r="L596" s="157">
        <v>0</v>
      </c>
      <c r="M596" s="158"/>
      <c r="N596" s="159"/>
    </row>
    <row r="597" spans="1:14" ht="20.100000000000001" customHeight="1">
      <c r="A597" s="8">
        <v>5</v>
      </c>
      <c r="B597" s="16">
        <v>24207115020</v>
      </c>
      <c r="C597" s="147" t="s">
        <v>1711</v>
      </c>
      <c r="D597" s="148" t="s">
        <v>1855</v>
      </c>
      <c r="E597" s="17" t="s">
        <v>1276</v>
      </c>
      <c r="F597" s="17" t="s">
        <v>1276</v>
      </c>
      <c r="G597" s="9"/>
      <c r="H597" s="10"/>
      <c r="I597" s="10"/>
      <c r="J597" s="10"/>
      <c r="K597" s="10"/>
      <c r="L597" s="157">
        <v>0</v>
      </c>
      <c r="M597" s="158"/>
      <c r="N597" s="159"/>
    </row>
    <row r="598" spans="1:14" ht="20.100000000000001" customHeight="1">
      <c r="A598" s="8">
        <v>6</v>
      </c>
      <c r="B598" s="16">
        <v>24207101102</v>
      </c>
      <c r="C598" s="147" t="s">
        <v>1857</v>
      </c>
      <c r="D598" s="148" t="s">
        <v>1855</v>
      </c>
      <c r="E598" s="17" t="s">
        <v>1517</v>
      </c>
      <c r="F598" s="17" t="s">
        <v>1517</v>
      </c>
      <c r="G598" s="9"/>
      <c r="H598" s="10"/>
      <c r="I598" s="10"/>
      <c r="J598" s="10"/>
      <c r="K598" s="10"/>
      <c r="L598" s="157">
        <v>0</v>
      </c>
      <c r="M598" s="158"/>
      <c r="N598" s="159"/>
    </row>
    <row r="599" spans="1:14" ht="20.100000000000001" customHeight="1">
      <c r="A599" s="8">
        <v>7</v>
      </c>
      <c r="B599" s="16">
        <v>26213222643</v>
      </c>
      <c r="C599" s="147" t="s">
        <v>1858</v>
      </c>
      <c r="D599" s="148" t="s">
        <v>1859</v>
      </c>
      <c r="E599" s="17" t="s">
        <v>1380</v>
      </c>
      <c r="F599" s="17" t="s">
        <v>1380</v>
      </c>
      <c r="G599" s="9"/>
      <c r="H599" s="10"/>
      <c r="I599" s="10"/>
      <c r="J599" s="10"/>
      <c r="K599" s="10"/>
      <c r="L599" s="157">
        <v>0</v>
      </c>
      <c r="M599" s="158"/>
      <c r="N599" s="159"/>
    </row>
    <row r="600" spans="1:14" ht="20.100000000000001" customHeight="1">
      <c r="A600" s="8">
        <v>8</v>
      </c>
      <c r="B600" s="16">
        <v>26212932809</v>
      </c>
      <c r="C600" s="147" t="s">
        <v>1860</v>
      </c>
      <c r="D600" s="148" t="s">
        <v>1859</v>
      </c>
      <c r="E600" s="17" t="s">
        <v>1861</v>
      </c>
      <c r="F600" s="17" t="s">
        <v>1861</v>
      </c>
      <c r="G600" s="9"/>
      <c r="H600" s="10"/>
      <c r="I600" s="10"/>
      <c r="J600" s="10"/>
      <c r="K600" s="10"/>
      <c r="L600" s="157">
        <v>0</v>
      </c>
      <c r="M600" s="158"/>
      <c r="N600" s="159"/>
    </row>
    <row r="601" spans="1:14" ht="20.100000000000001" customHeight="1">
      <c r="A601" s="8">
        <v>9</v>
      </c>
      <c r="B601" s="16">
        <v>26207200228</v>
      </c>
      <c r="C601" s="147" t="s">
        <v>1862</v>
      </c>
      <c r="D601" s="148" t="s">
        <v>1859</v>
      </c>
      <c r="E601" s="17" t="s">
        <v>1401</v>
      </c>
      <c r="F601" s="17" t="s">
        <v>1401</v>
      </c>
      <c r="G601" s="9"/>
      <c r="H601" s="10"/>
      <c r="I601" s="10"/>
      <c r="J601" s="10"/>
      <c r="K601" s="10"/>
      <c r="L601" s="157">
        <v>0</v>
      </c>
      <c r="M601" s="158"/>
      <c r="N601" s="159"/>
    </row>
    <row r="602" spans="1:14" ht="20.100000000000001" customHeight="1">
      <c r="A602" s="8">
        <v>10</v>
      </c>
      <c r="B602" s="16">
        <v>26202137810</v>
      </c>
      <c r="C602" s="147" t="s">
        <v>1863</v>
      </c>
      <c r="D602" s="148" t="s">
        <v>1859</v>
      </c>
      <c r="E602" s="17" t="s">
        <v>1266</v>
      </c>
      <c r="F602" s="17" t="s">
        <v>1266</v>
      </c>
      <c r="G602" s="9"/>
      <c r="H602" s="10"/>
      <c r="I602" s="10"/>
      <c r="J602" s="10"/>
      <c r="K602" s="10"/>
      <c r="L602" s="157">
        <v>0</v>
      </c>
      <c r="M602" s="158"/>
      <c r="N602" s="159"/>
    </row>
    <row r="603" spans="1:14" ht="12" customHeight="1">
      <c r="M603" s="146" t="s">
        <v>2360</v>
      </c>
      <c r="N603" s="14" t="s">
        <v>2305</v>
      </c>
    </row>
    <row r="604" spans="1:14" s="1" customFormat="1" ht="14.25" customHeight="1">
      <c r="B604" s="153" t="s">
        <v>7</v>
      </c>
      <c r="C604" s="153"/>
      <c r="D604" s="154" t="s">
        <v>1256</v>
      </c>
      <c r="E604" s="154"/>
      <c r="F604" s="154"/>
      <c r="G604" s="154"/>
      <c r="H604" s="154"/>
      <c r="I604" s="154"/>
      <c r="J604" s="154"/>
      <c r="K604" s="154"/>
      <c r="L604" s="111" t="s">
        <v>2286</v>
      </c>
    </row>
    <row r="605" spans="1:14" s="1" customFormat="1">
      <c r="B605" s="153" t="s">
        <v>8</v>
      </c>
      <c r="C605" s="153"/>
      <c r="D605" s="2" t="s">
        <v>2308</v>
      </c>
      <c r="E605" s="154" t="s">
        <v>1260</v>
      </c>
      <c r="F605" s="154"/>
      <c r="G605" s="154"/>
      <c r="H605" s="154"/>
      <c r="I605" s="154"/>
      <c r="J605" s="154"/>
      <c r="K605" s="154"/>
      <c r="L605" s="3"/>
      <c r="M605" s="4"/>
      <c r="N605" s="4"/>
    </row>
    <row r="606" spans="1:14" s="5" customFormat="1" ht="18.75" customHeight="1">
      <c r="B606" s="6" t="s">
        <v>2361</v>
      </c>
      <c r="C606" s="155"/>
      <c r="D606" s="155"/>
      <c r="E606" s="155"/>
      <c r="F606" s="155"/>
      <c r="G606" s="155"/>
      <c r="H606" s="155"/>
      <c r="I606" s="155"/>
      <c r="J606" s="155"/>
      <c r="K606" s="155"/>
      <c r="L606" s="3"/>
      <c r="M606" s="3"/>
      <c r="N606" s="3"/>
    </row>
    <row r="607" spans="1:14" s="5" customFormat="1" ht="18.75" customHeight="1">
      <c r="A607" s="156" t="s">
        <v>2362</v>
      </c>
      <c r="B607" s="156"/>
      <c r="C607" s="156"/>
      <c r="D607" s="156"/>
      <c r="E607" s="156"/>
      <c r="F607" s="156"/>
      <c r="G607" s="156"/>
      <c r="H607" s="156"/>
      <c r="I607" s="156"/>
      <c r="J607" s="156"/>
      <c r="K607" s="156"/>
      <c r="L607" s="3"/>
      <c r="M607" s="3"/>
      <c r="N607" s="3"/>
    </row>
    <row r="608" spans="1:14" ht="3.75" customHeight="1"/>
    <row r="609" spans="1:14" ht="15" customHeight="1">
      <c r="A609" s="161" t="s">
        <v>0</v>
      </c>
      <c r="B609" s="160" t="s">
        <v>9</v>
      </c>
      <c r="C609" s="174" t="s">
        <v>3</v>
      </c>
      <c r="D609" s="175" t="s">
        <v>4</v>
      </c>
      <c r="E609" s="160" t="s">
        <v>14</v>
      </c>
      <c r="F609" s="160" t="s">
        <v>15</v>
      </c>
      <c r="G609" s="160" t="s">
        <v>1257</v>
      </c>
      <c r="H609" s="162" t="s">
        <v>1258</v>
      </c>
      <c r="I609" s="160" t="s">
        <v>10</v>
      </c>
      <c r="J609" s="164" t="s">
        <v>6</v>
      </c>
      <c r="K609" s="164"/>
      <c r="L609" s="165" t="s">
        <v>11</v>
      </c>
      <c r="M609" s="166"/>
      <c r="N609" s="167"/>
    </row>
    <row r="610" spans="1:14" ht="27" customHeight="1">
      <c r="A610" s="161"/>
      <c r="B610" s="161"/>
      <c r="C610" s="174"/>
      <c r="D610" s="175"/>
      <c r="E610" s="161"/>
      <c r="F610" s="161"/>
      <c r="G610" s="161"/>
      <c r="H610" s="163"/>
      <c r="I610" s="161"/>
      <c r="J610" s="7" t="s">
        <v>12</v>
      </c>
      <c r="K610" s="7" t="s">
        <v>13</v>
      </c>
      <c r="L610" s="168"/>
      <c r="M610" s="169"/>
      <c r="N610" s="170"/>
    </row>
    <row r="611" spans="1:14" ht="20.100000000000001" customHeight="1">
      <c r="A611" s="8">
        <v>1</v>
      </c>
      <c r="B611" s="16">
        <v>25207202361</v>
      </c>
      <c r="C611" s="147" t="s">
        <v>1864</v>
      </c>
      <c r="D611" s="148" t="s">
        <v>1859</v>
      </c>
      <c r="E611" s="17" t="s">
        <v>1435</v>
      </c>
      <c r="F611" s="17" t="s">
        <v>1435</v>
      </c>
      <c r="G611" s="9"/>
      <c r="H611" s="10"/>
      <c r="I611" s="10"/>
      <c r="J611" s="10"/>
      <c r="K611" s="10"/>
      <c r="L611" s="171">
        <v>0</v>
      </c>
      <c r="M611" s="172"/>
      <c r="N611" s="173"/>
    </row>
    <row r="612" spans="1:14" ht="20.100000000000001" customHeight="1">
      <c r="A612" s="8">
        <v>2</v>
      </c>
      <c r="B612" s="16">
        <v>24217205755</v>
      </c>
      <c r="C612" s="147" t="s">
        <v>1865</v>
      </c>
      <c r="D612" s="148" t="s">
        <v>1859</v>
      </c>
      <c r="E612" s="17" t="s">
        <v>1517</v>
      </c>
      <c r="F612" s="17" t="s">
        <v>1517</v>
      </c>
      <c r="G612" s="9"/>
      <c r="H612" s="10"/>
      <c r="I612" s="10"/>
      <c r="J612" s="10"/>
      <c r="K612" s="10"/>
      <c r="L612" s="157">
        <v>0</v>
      </c>
      <c r="M612" s="158"/>
      <c r="N612" s="159"/>
    </row>
    <row r="613" spans="1:14" ht="20.100000000000001" customHeight="1">
      <c r="A613" s="8">
        <v>3</v>
      </c>
      <c r="B613" s="16">
        <v>24214104752</v>
      </c>
      <c r="C613" s="147" t="s">
        <v>1866</v>
      </c>
      <c r="D613" s="148" t="s">
        <v>1859</v>
      </c>
      <c r="E613" s="17" t="s">
        <v>1613</v>
      </c>
      <c r="F613" s="17" t="s">
        <v>1613</v>
      </c>
      <c r="G613" s="9"/>
      <c r="H613" s="10"/>
      <c r="I613" s="10"/>
      <c r="J613" s="10"/>
      <c r="K613" s="10"/>
      <c r="L613" s="157">
        <v>0</v>
      </c>
      <c r="M613" s="158"/>
      <c r="N613" s="159"/>
    </row>
    <row r="614" spans="1:14" ht="20.100000000000001" customHeight="1">
      <c r="A614" s="8">
        <v>4</v>
      </c>
      <c r="B614" s="16">
        <v>24213116680</v>
      </c>
      <c r="C614" s="147" t="s">
        <v>1867</v>
      </c>
      <c r="D614" s="148" t="s">
        <v>1859</v>
      </c>
      <c r="E614" s="17" t="s">
        <v>1868</v>
      </c>
      <c r="F614" s="17" t="s">
        <v>1868</v>
      </c>
      <c r="G614" s="9"/>
      <c r="H614" s="10"/>
      <c r="I614" s="10"/>
      <c r="J614" s="10"/>
      <c r="K614" s="10"/>
      <c r="L614" s="157">
        <v>0</v>
      </c>
      <c r="M614" s="158"/>
      <c r="N614" s="159"/>
    </row>
    <row r="615" spans="1:14" ht="20.100000000000001" customHeight="1">
      <c r="A615" s="8">
        <v>5</v>
      </c>
      <c r="B615" s="16">
        <v>26207239944</v>
      </c>
      <c r="C615" s="147" t="s">
        <v>1869</v>
      </c>
      <c r="D615" s="148" t="s">
        <v>1870</v>
      </c>
      <c r="E615" s="17" t="s">
        <v>1322</v>
      </c>
      <c r="F615" s="17" t="s">
        <v>1322</v>
      </c>
      <c r="G615" s="9"/>
      <c r="H615" s="10"/>
      <c r="I615" s="10"/>
      <c r="J615" s="10"/>
      <c r="K615" s="10"/>
      <c r="L615" s="157">
        <v>0</v>
      </c>
      <c r="M615" s="158"/>
      <c r="N615" s="159"/>
    </row>
    <row r="616" spans="1:14" ht="20.100000000000001" customHeight="1">
      <c r="A616" s="8">
        <v>6</v>
      </c>
      <c r="B616" s="16">
        <v>25203205883</v>
      </c>
      <c r="C616" s="147" t="s">
        <v>1871</v>
      </c>
      <c r="D616" s="148" t="s">
        <v>1870</v>
      </c>
      <c r="E616" s="17" t="s">
        <v>1299</v>
      </c>
      <c r="F616" s="17" t="s">
        <v>1299</v>
      </c>
      <c r="G616" s="9"/>
      <c r="H616" s="10"/>
      <c r="I616" s="10"/>
      <c r="J616" s="10"/>
      <c r="K616" s="10"/>
      <c r="L616" s="157">
        <v>0</v>
      </c>
      <c r="M616" s="158"/>
      <c r="N616" s="159"/>
    </row>
    <row r="617" spans="1:14" ht="20.100000000000001" customHeight="1">
      <c r="A617" s="8">
        <v>7</v>
      </c>
      <c r="B617" s="16">
        <v>25202205085</v>
      </c>
      <c r="C617" s="147" t="s">
        <v>1605</v>
      </c>
      <c r="D617" s="148" t="s">
        <v>1870</v>
      </c>
      <c r="E617" s="17" t="s">
        <v>1557</v>
      </c>
      <c r="F617" s="17" t="s">
        <v>1557</v>
      </c>
      <c r="G617" s="9"/>
      <c r="H617" s="10"/>
      <c r="I617" s="10"/>
      <c r="J617" s="10"/>
      <c r="K617" s="10"/>
      <c r="L617" s="157">
        <v>0</v>
      </c>
      <c r="M617" s="158"/>
      <c r="N617" s="159"/>
    </row>
    <row r="618" spans="1:14" ht="20.100000000000001" customHeight="1">
      <c r="A618" s="8">
        <v>8</v>
      </c>
      <c r="B618" s="16">
        <v>25203103188</v>
      </c>
      <c r="C618" s="147" t="s">
        <v>1653</v>
      </c>
      <c r="D618" s="148" t="s">
        <v>1872</v>
      </c>
      <c r="E618" s="17" t="s">
        <v>1301</v>
      </c>
      <c r="F618" s="17" t="s">
        <v>1301</v>
      </c>
      <c r="G618" s="9"/>
      <c r="H618" s="10"/>
      <c r="I618" s="10"/>
      <c r="J618" s="10"/>
      <c r="K618" s="10"/>
      <c r="L618" s="157">
        <v>0</v>
      </c>
      <c r="M618" s="158"/>
      <c r="N618" s="159"/>
    </row>
    <row r="619" spans="1:14" ht="20.100000000000001" customHeight="1">
      <c r="A619" s="8">
        <v>9</v>
      </c>
      <c r="B619" s="16">
        <v>26202224050</v>
      </c>
      <c r="C619" s="147" t="s">
        <v>1640</v>
      </c>
      <c r="D619" s="148" t="s">
        <v>1873</v>
      </c>
      <c r="E619" s="17" t="s">
        <v>1286</v>
      </c>
      <c r="F619" s="17" t="s">
        <v>1286</v>
      </c>
      <c r="G619" s="9"/>
      <c r="H619" s="10"/>
      <c r="I619" s="10"/>
      <c r="J619" s="10"/>
      <c r="K619" s="10"/>
      <c r="L619" s="157">
        <v>0</v>
      </c>
      <c r="M619" s="158"/>
      <c r="N619" s="159"/>
    </row>
    <row r="620" spans="1:14" ht="20.100000000000001" customHeight="1">
      <c r="A620" s="8">
        <v>10</v>
      </c>
      <c r="B620" s="16">
        <v>26203200167</v>
      </c>
      <c r="C620" s="147" t="s">
        <v>1874</v>
      </c>
      <c r="D620" s="148" t="s">
        <v>1875</v>
      </c>
      <c r="E620" s="17" t="s">
        <v>1336</v>
      </c>
      <c r="F620" s="17" t="s">
        <v>1336</v>
      </c>
      <c r="G620" s="9"/>
      <c r="H620" s="10"/>
      <c r="I620" s="10"/>
      <c r="J620" s="10"/>
      <c r="K620" s="10"/>
      <c r="L620" s="157">
        <v>0</v>
      </c>
      <c r="M620" s="158"/>
      <c r="N620" s="159"/>
    </row>
    <row r="621" spans="1:14" ht="20.100000000000001" customHeight="1">
      <c r="A621" s="8">
        <v>11</v>
      </c>
      <c r="B621" s="16">
        <v>26214741548</v>
      </c>
      <c r="C621" s="147" t="s">
        <v>1876</v>
      </c>
      <c r="D621" s="148" t="s">
        <v>1877</v>
      </c>
      <c r="E621" s="17" t="s">
        <v>1475</v>
      </c>
      <c r="F621" s="17" t="s">
        <v>1475</v>
      </c>
      <c r="G621" s="9"/>
      <c r="H621" s="10"/>
      <c r="I621" s="10"/>
      <c r="J621" s="10"/>
      <c r="K621" s="10"/>
      <c r="L621" s="157">
        <v>0</v>
      </c>
      <c r="M621" s="158"/>
      <c r="N621" s="159"/>
    </row>
    <row r="622" spans="1:14" ht="20.100000000000001" customHeight="1">
      <c r="A622" s="8">
        <v>12</v>
      </c>
      <c r="B622" s="16">
        <v>26212129653</v>
      </c>
      <c r="C622" s="147" t="s">
        <v>1878</v>
      </c>
      <c r="D622" s="148" t="s">
        <v>1877</v>
      </c>
      <c r="E622" s="17" t="s">
        <v>1278</v>
      </c>
      <c r="F622" s="17" t="s">
        <v>1278</v>
      </c>
      <c r="G622" s="9"/>
      <c r="H622" s="10"/>
      <c r="I622" s="10"/>
      <c r="J622" s="10"/>
      <c r="K622" s="10"/>
      <c r="L622" s="157">
        <v>0</v>
      </c>
      <c r="M622" s="158"/>
      <c r="N622" s="159"/>
    </row>
    <row r="623" spans="1:14" ht="20.100000000000001" customHeight="1">
      <c r="A623" s="8">
        <v>13</v>
      </c>
      <c r="B623" s="16">
        <v>25217109271</v>
      </c>
      <c r="C623" s="147" t="s">
        <v>1879</v>
      </c>
      <c r="D623" s="148" t="s">
        <v>1877</v>
      </c>
      <c r="E623" s="17" t="s">
        <v>1308</v>
      </c>
      <c r="F623" s="17" t="s">
        <v>1308</v>
      </c>
      <c r="G623" s="9"/>
      <c r="H623" s="10"/>
      <c r="I623" s="10"/>
      <c r="J623" s="10"/>
      <c r="K623" s="10"/>
      <c r="L623" s="157">
        <v>0</v>
      </c>
      <c r="M623" s="158"/>
      <c r="N623" s="159"/>
    </row>
    <row r="624" spans="1:14" ht="20.100000000000001" customHeight="1">
      <c r="A624" s="8">
        <v>14</v>
      </c>
      <c r="B624" s="16">
        <v>25217104193</v>
      </c>
      <c r="C624" s="147" t="s">
        <v>1880</v>
      </c>
      <c r="D624" s="148" t="s">
        <v>1877</v>
      </c>
      <c r="E624" s="17" t="s">
        <v>1308</v>
      </c>
      <c r="F624" s="17" t="s">
        <v>1308</v>
      </c>
      <c r="G624" s="9"/>
      <c r="H624" s="10"/>
      <c r="I624" s="10"/>
      <c r="J624" s="10"/>
      <c r="K624" s="10"/>
      <c r="L624" s="157">
        <v>0</v>
      </c>
      <c r="M624" s="158"/>
      <c r="N624" s="159"/>
    </row>
    <row r="625" spans="1:14" ht="20.100000000000001" customHeight="1">
      <c r="A625" s="8">
        <v>15</v>
      </c>
      <c r="B625" s="16">
        <v>26212235497</v>
      </c>
      <c r="C625" s="147" t="s">
        <v>1881</v>
      </c>
      <c r="D625" s="148" t="s">
        <v>1882</v>
      </c>
      <c r="E625" s="17" t="s">
        <v>1286</v>
      </c>
      <c r="F625" s="17" t="s">
        <v>1286</v>
      </c>
      <c r="G625" s="9"/>
      <c r="H625" s="10"/>
      <c r="I625" s="10"/>
      <c r="J625" s="10"/>
      <c r="K625" s="10"/>
      <c r="L625" s="157">
        <v>0</v>
      </c>
      <c r="M625" s="158"/>
      <c r="N625" s="159"/>
    </row>
    <row r="626" spans="1:14" ht="20.100000000000001" customHeight="1">
      <c r="A626" s="8">
        <v>16</v>
      </c>
      <c r="B626" s="16">
        <v>26211632864</v>
      </c>
      <c r="C626" s="147" t="s">
        <v>1883</v>
      </c>
      <c r="D626" s="148" t="s">
        <v>1882</v>
      </c>
      <c r="E626" s="17" t="s">
        <v>1433</v>
      </c>
      <c r="F626" s="17" t="s">
        <v>1433</v>
      </c>
      <c r="G626" s="9"/>
      <c r="H626" s="10"/>
      <c r="I626" s="10"/>
      <c r="J626" s="10"/>
      <c r="K626" s="10"/>
      <c r="L626" s="157">
        <v>0</v>
      </c>
      <c r="M626" s="158"/>
      <c r="N626" s="159"/>
    </row>
    <row r="627" spans="1:14" ht="20.100000000000001" customHeight="1">
      <c r="A627" s="8">
        <v>17</v>
      </c>
      <c r="B627" s="16">
        <v>25213303261</v>
      </c>
      <c r="C627" s="147" t="s">
        <v>1884</v>
      </c>
      <c r="D627" s="148" t="s">
        <v>1882</v>
      </c>
      <c r="E627" s="17" t="s">
        <v>1317</v>
      </c>
      <c r="F627" s="17" t="s">
        <v>1317</v>
      </c>
      <c r="G627" s="9"/>
      <c r="H627" s="10"/>
      <c r="I627" s="10"/>
      <c r="J627" s="10"/>
      <c r="K627" s="10"/>
      <c r="L627" s="157">
        <v>0</v>
      </c>
      <c r="M627" s="158"/>
      <c r="N627" s="159"/>
    </row>
    <row r="628" spans="1:14" ht="20.100000000000001" customHeight="1">
      <c r="A628" s="8">
        <v>18</v>
      </c>
      <c r="B628" s="16">
        <v>26207329568</v>
      </c>
      <c r="C628" s="147" t="s">
        <v>1885</v>
      </c>
      <c r="D628" s="148" t="s">
        <v>1886</v>
      </c>
      <c r="E628" s="17" t="s">
        <v>1322</v>
      </c>
      <c r="F628" s="17" t="s">
        <v>1322</v>
      </c>
      <c r="G628" s="9"/>
      <c r="H628" s="10"/>
      <c r="I628" s="10"/>
      <c r="J628" s="10"/>
      <c r="K628" s="10"/>
      <c r="L628" s="157">
        <v>0</v>
      </c>
      <c r="M628" s="158"/>
      <c r="N628" s="159"/>
    </row>
    <row r="629" spans="1:14" ht="20.100000000000001" customHeight="1">
      <c r="A629" s="8">
        <v>19</v>
      </c>
      <c r="B629" s="16">
        <v>26207239967</v>
      </c>
      <c r="C629" s="147" t="s">
        <v>1887</v>
      </c>
      <c r="D629" s="148" t="s">
        <v>1886</v>
      </c>
      <c r="E629" s="17" t="s">
        <v>1401</v>
      </c>
      <c r="F629" s="17" t="s">
        <v>1401</v>
      </c>
      <c r="G629" s="9"/>
      <c r="H629" s="10"/>
      <c r="I629" s="10"/>
      <c r="J629" s="10"/>
      <c r="K629" s="10"/>
      <c r="L629" s="157">
        <v>0</v>
      </c>
      <c r="M629" s="158"/>
      <c r="N629" s="159"/>
    </row>
    <row r="630" spans="1:14" ht="20.100000000000001" customHeight="1">
      <c r="A630" s="8">
        <v>20</v>
      </c>
      <c r="B630" s="16">
        <v>26207239960</v>
      </c>
      <c r="C630" s="147" t="s">
        <v>1888</v>
      </c>
      <c r="D630" s="148" t="s">
        <v>1886</v>
      </c>
      <c r="E630" s="17" t="s">
        <v>1322</v>
      </c>
      <c r="F630" s="17" t="s">
        <v>1322</v>
      </c>
      <c r="G630" s="9"/>
      <c r="H630" s="10"/>
      <c r="I630" s="10"/>
      <c r="J630" s="10"/>
      <c r="K630" s="10"/>
      <c r="L630" s="157">
        <v>0</v>
      </c>
      <c r="M630" s="158"/>
      <c r="N630" s="159"/>
    </row>
    <row r="631" spans="1:14" ht="20.100000000000001" customHeight="1">
      <c r="A631" s="8">
        <v>21</v>
      </c>
      <c r="B631" s="16">
        <v>26207227335</v>
      </c>
      <c r="C631" s="147" t="s">
        <v>1889</v>
      </c>
      <c r="D631" s="148" t="s">
        <v>1886</v>
      </c>
      <c r="E631" s="17" t="s">
        <v>1380</v>
      </c>
      <c r="F631" s="17" t="s">
        <v>1380</v>
      </c>
      <c r="G631" s="9"/>
      <c r="H631" s="10"/>
      <c r="I631" s="10"/>
      <c r="J631" s="10"/>
      <c r="K631" s="10"/>
      <c r="L631" s="157">
        <v>0</v>
      </c>
      <c r="M631" s="158"/>
      <c r="N631" s="159"/>
    </row>
    <row r="632" spans="1:14" ht="20.100000000000001" customHeight="1">
      <c r="A632" s="8">
        <v>22</v>
      </c>
      <c r="B632" s="16">
        <v>26207127700</v>
      </c>
      <c r="C632" s="147" t="s">
        <v>1890</v>
      </c>
      <c r="D632" s="148" t="s">
        <v>1886</v>
      </c>
      <c r="E632" s="17" t="s">
        <v>1278</v>
      </c>
      <c r="F632" s="17" t="s">
        <v>1278</v>
      </c>
      <c r="G632" s="9"/>
      <c r="H632" s="10"/>
      <c r="I632" s="10"/>
      <c r="J632" s="10"/>
      <c r="K632" s="10"/>
      <c r="L632" s="157">
        <v>0</v>
      </c>
      <c r="M632" s="158"/>
      <c r="N632" s="159"/>
    </row>
    <row r="633" spans="1:14" ht="20.100000000000001" customHeight="1">
      <c r="A633" s="8">
        <v>23</v>
      </c>
      <c r="B633" s="16">
        <v>26207126811</v>
      </c>
      <c r="C633" s="147" t="s">
        <v>1891</v>
      </c>
      <c r="D633" s="148" t="s">
        <v>1886</v>
      </c>
      <c r="E633" s="17" t="s">
        <v>1276</v>
      </c>
      <c r="F633" s="17" t="s">
        <v>1276</v>
      </c>
      <c r="G633" s="9"/>
      <c r="H633" s="10"/>
      <c r="I633" s="10"/>
      <c r="J633" s="10"/>
      <c r="K633" s="10"/>
      <c r="L633" s="157">
        <v>0</v>
      </c>
      <c r="M633" s="158"/>
      <c r="N633" s="159"/>
    </row>
    <row r="634" spans="1:14" ht="20.100000000000001" customHeight="1">
      <c r="A634" s="8">
        <v>24</v>
      </c>
      <c r="B634" s="16">
        <v>26203820008</v>
      </c>
      <c r="C634" s="147" t="s">
        <v>1892</v>
      </c>
      <c r="D634" s="148" t="s">
        <v>1886</v>
      </c>
      <c r="E634" s="17" t="s">
        <v>1420</v>
      </c>
      <c r="F634" s="17" t="s">
        <v>1420</v>
      </c>
      <c r="G634" s="9"/>
      <c r="H634" s="10"/>
      <c r="I634" s="10"/>
      <c r="J634" s="10"/>
      <c r="K634" s="10"/>
      <c r="L634" s="157">
        <v>0</v>
      </c>
      <c r="M634" s="158"/>
      <c r="N634" s="159"/>
    </row>
    <row r="635" spans="1:14" ht="20.100000000000001" customHeight="1">
      <c r="A635" s="8">
        <v>25</v>
      </c>
      <c r="B635" s="16">
        <v>26203342436</v>
      </c>
      <c r="C635" s="147" t="s">
        <v>1893</v>
      </c>
      <c r="D635" s="148" t="s">
        <v>1886</v>
      </c>
      <c r="E635" s="17" t="s">
        <v>1420</v>
      </c>
      <c r="F635" s="17" t="s">
        <v>1420</v>
      </c>
      <c r="G635" s="9"/>
      <c r="H635" s="10"/>
      <c r="I635" s="10"/>
      <c r="J635" s="10"/>
      <c r="K635" s="10"/>
      <c r="L635" s="157">
        <v>0</v>
      </c>
      <c r="M635" s="158"/>
      <c r="N635" s="159"/>
    </row>
    <row r="636" spans="1:14" ht="20.100000000000001" customHeight="1">
      <c r="A636" s="8">
        <v>26</v>
      </c>
      <c r="B636" s="16">
        <v>26203335851</v>
      </c>
      <c r="C636" s="147" t="s">
        <v>1894</v>
      </c>
      <c r="D636" s="148" t="s">
        <v>1886</v>
      </c>
      <c r="E636" s="17" t="s">
        <v>1292</v>
      </c>
      <c r="F636" s="17" t="s">
        <v>1292</v>
      </c>
      <c r="G636" s="9"/>
      <c r="H636" s="10"/>
      <c r="I636" s="10"/>
      <c r="J636" s="10"/>
      <c r="K636" s="10"/>
      <c r="L636" s="157">
        <v>0</v>
      </c>
      <c r="M636" s="158"/>
      <c r="N636" s="159"/>
    </row>
    <row r="637" spans="1:14" ht="20.100000000000001" customHeight="1">
      <c r="A637" s="8">
        <v>27</v>
      </c>
      <c r="B637" s="16">
        <v>26203135042</v>
      </c>
      <c r="C637" s="147" t="s">
        <v>1895</v>
      </c>
      <c r="D637" s="148" t="s">
        <v>1886</v>
      </c>
      <c r="E637" s="17" t="s">
        <v>1390</v>
      </c>
      <c r="F637" s="17" t="s">
        <v>1390</v>
      </c>
      <c r="G637" s="9"/>
      <c r="H637" s="10"/>
      <c r="I637" s="10"/>
      <c r="J637" s="10"/>
      <c r="K637" s="10"/>
      <c r="L637" s="157">
        <v>0</v>
      </c>
      <c r="M637" s="158"/>
      <c r="N637" s="159"/>
    </row>
    <row r="638" spans="1:14" ht="20.100000000000001" customHeight="1">
      <c r="A638" s="8">
        <v>28</v>
      </c>
      <c r="B638" s="16">
        <v>26202833064</v>
      </c>
      <c r="C638" s="147" t="s">
        <v>1896</v>
      </c>
      <c r="D638" s="148" t="s">
        <v>1886</v>
      </c>
      <c r="E638" s="17" t="s">
        <v>1722</v>
      </c>
      <c r="F638" s="17" t="s">
        <v>1722</v>
      </c>
      <c r="G638" s="9"/>
      <c r="H638" s="10"/>
      <c r="I638" s="10"/>
      <c r="J638" s="10"/>
      <c r="K638" s="10"/>
      <c r="L638" s="157">
        <v>0</v>
      </c>
      <c r="M638" s="158"/>
      <c r="N638" s="159"/>
    </row>
    <row r="639" spans="1:14" ht="20.100000000000001" customHeight="1">
      <c r="A639" s="8">
        <v>29</v>
      </c>
      <c r="B639" s="16">
        <v>26202741685</v>
      </c>
      <c r="C639" s="147" t="s">
        <v>1897</v>
      </c>
      <c r="D639" s="148" t="s">
        <v>1886</v>
      </c>
      <c r="E639" s="17" t="s">
        <v>1278</v>
      </c>
      <c r="F639" s="17" t="s">
        <v>1278</v>
      </c>
      <c r="G639" s="9"/>
      <c r="H639" s="10"/>
      <c r="I639" s="10"/>
      <c r="J639" s="10"/>
      <c r="K639" s="10"/>
      <c r="L639" s="157">
        <v>0</v>
      </c>
      <c r="M639" s="158"/>
      <c r="N639" s="159"/>
    </row>
    <row r="640" spans="1:14" ht="20.100000000000001" customHeight="1">
      <c r="A640" s="11">
        <v>30</v>
      </c>
      <c r="B640" s="16">
        <v>26202241914</v>
      </c>
      <c r="C640" s="147" t="s">
        <v>1898</v>
      </c>
      <c r="D640" s="148" t="s">
        <v>1886</v>
      </c>
      <c r="E640" s="17" t="s">
        <v>1286</v>
      </c>
      <c r="F640" s="17" t="s">
        <v>1286</v>
      </c>
      <c r="G640" s="12"/>
      <c r="H640" s="13"/>
      <c r="I640" s="13"/>
      <c r="J640" s="13"/>
      <c r="K640" s="13"/>
      <c r="L640" s="176">
        <v>0</v>
      </c>
      <c r="M640" s="177"/>
      <c r="N640" s="178"/>
    </row>
    <row r="641" spans="1:14" ht="12" customHeight="1">
      <c r="M641" s="146" t="s">
        <v>2363</v>
      </c>
      <c r="N641" s="14" t="s">
        <v>2305</v>
      </c>
    </row>
    <row r="642" spans="1:14" s="1" customFormat="1" ht="14.25" customHeight="1">
      <c r="B642" s="153" t="s">
        <v>7</v>
      </c>
      <c r="C642" s="153"/>
      <c r="D642" s="154" t="s">
        <v>1256</v>
      </c>
      <c r="E642" s="154"/>
      <c r="F642" s="154"/>
      <c r="G642" s="154"/>
      <c r="H642" s="154"/>
      <c r="I642" s="154"/>
      <c r="J642" s="154"/>
      <c r="K642" s="154"/>
      <c r="L642" s="111" t="s">
        <v>2287</v>
      </c>
    </row>
    <row r="643" spans="1:14" s="1" customFormat="1">
      <c r="B643" s="153" t="s">
        <v>8</v>
      </c>
      <c r="C643" s="153"/>
      <c r="D643" s="2" t="s">
        <v>2308</v>
      </c>
      <c r="E643" s="154" t="s">
        <v>1260</v>
      </c>
      <c r="F643" s="154"/>
      <c r="G643" s="154"/>
      <c r="H643" s="154"/>
      <c r="I643" s="154"/>
      <c r="J643" s="154"/>
      <c r="K643" s="154"/>
      <c r="L643" s="3"/>
      <c r="M643" s="4"/>
      <c r="N643" s="4"/>
    </row>
    <row r="644" spans="1:14" s="5" customFormat="1" ht="18.75" customHeight="1">
      <c r="B644" s="6" t="s">
        <v>2364</v>
      </c>
      <c r="C644" s="155"/>
      <c r="D644" s="155"/>
      <c r="E644" s="155"/>
      <c r="F644" s="155"/>
      <c r="G644" s="155"/>
      <c r="H644" s="155"/>
      <c r="I644" s="155"/>
      <c r="J644" s="155"/>
      <c r="K644" s="155"/>
      <c r="L644" s="3"/>
      <c r="M644" s="3"/>
      <c r="N644" s="3"/>
    </row>
    <row r="645" spans="1:14" s="5" customFormat="1" ht="18.75" customHeight="1">
      <c r="A645" s="156" t="s">
        <v>2362</v>
      </c>
      <c r="B645" s="156"/>
      <c r="C645" s="156"/>
      <c r="D645" s="156"/>
      <c r="E645" s="156"/>
      <c r="F645" s="156"/>
      <c r="G645" s="156"/>
      <c r="H645" s="156"/>
      <c r="I645" s="156"/>
      <c r="J645" s="156"/>
      <c r="K645" s="156"/>
      <c r="L645" s="3"/>
      <c r="M645" s="3"/>
      <c r="N645" s="3"/>
    </row>
    <row r="646" spans="1:14" ht="3.75" customHeight="1"/>
    <row r="647" spans="1:14" ht="15" customHeight="1">
      <c r="A647" s="161" t="s">
        <v>0</v>
      </c>
      <c r="B647" s="160" t="s">
        <v>9</v>
      </c>
      <c r="C647" s="174" t="s">
        <v>3</v>
      </c>
      <c r="D647" s="175" t="s">
        <v>4</v>
      </c>
      <c r="E647" s="160" t="s">
        <v>14</v>
      </c>
      <c r="F647" s="160" t="s">
        <v>15</v>
      </c>
      <c r="G647" s="160" t="s">
        <v>1257</v>
      </c>
      <c r="H647" s="162" t="s">
        <v>1258</v>
      </c>
      <c r="I647" s="160" t="s">
        <v>10</v>
      </c>
      <c r="J647" s="164" t="s">
        <v>6</v>
      </c>
      <c r="K647" s="164"/>
      <c r="L647" s="165" t="s">
        <v>11</v>
      </c>
      <c r="M647" s="166"/>
      <c r="N647" s="167"/>
    </row>
    <row r="648" spans="1:14" ht="27" customHeight="1">
      <c r="A648" s="161"/>
      <c r="B648" s="161"/>
      <c r="C648" s="174"/>
      <c r="D648" s="175"/>
      <c r="E648" s="161"/>
      <c r="F648" s="161"/>
      <c r="G648" s="161"/>
      <c r="H648" s="163"/>
      <c r="I648" s="161"/>
      <c r="J648" s="7" t="s">
        <v>12</v>
      </c>
      <c r="K648" s="7" t="s">
        <v>13</v>
      </c>
      <c r="L648" s="168"/>
      <c r="M648" s="169"/>
      <c r="N648" s="170"/>
    </row>
    <row r="649" spans="1:14" ht="20.100000000000001" customHeight="1">
      <c r="A649" s="8">
        <v>1</v>
      </c>
      <c r="B649" s="16">
        <v>25207109934</v>
      </c>
      <c r="C649" s="147" t="s">
        <v>1899</v>
      </c>
      <c r="D649" s="148" t="s">
        <v>1886</v>
      </c>
      <c r="E649" s="17" t="s">
        <v>1308</v>
      </c>
      <c r="F649" s="17" t="s">
        <v>1308</v>
      </c>
      <c r="G649" s="9"/>
      <c r="H649" s="10"/>
      <c r="I649" s="10"/>
      <c r="J649" s="10"/>
      <c r="K649" s="10"/>
      <c r="L649" s="171">
        <v>0</v>
      </c>
      <c r="M649" s="172"/>
      <c r="N649" s="173"/>
    </row>
    <row r="650" spans="1:14" ht="20.100000000000001" customHeight="1">
      <c r="A650" s="8">
        <v>2</v>
      </c>
      <c r="B650" s="16">
        <v>25207100438</v>
      </c>
      <c r="C650" s="147" t="s">
        <v>1900</v>
      </c>
      <c r="D650" s="148" t="s">
        <v>1886</v>
      </c>
      <c r="E650" s="17" t="s">
        <v>1308</v>
      </c>
      <c r="F650" s="17" t="s">
        <v>1308</v>
      </c>
      <c r="G650" s="9"/>
      <c r="H650" s="10"/>
      <c r="I650" s="10"/>
      <c r="J650" s="10"/>
      <c r="K650" s="10"/>
      <c r="L650" s="157">
        <v>0</v>
      </c>
      <c r="M650" s="158"/>
      <c r="N650" s="159"/>
    </row>
    <row r="651" spans="1:14" ht="20.100000000000001" customHeight="1">
      <c r="A651" s="8">
        <v>3</v>
      </c>
      <c r="B651" s="16">
        <v>25203501677</v>
      </c>
      <c r="C651" s="147" t="s">
        <v>1896</v>
      </c>
      <c r="D651" s="148" t="s">
        <v>1886</v>
      </c>
      <c r="E651" s="17" t="s">
        <v>1642</v>
      </c>
      <c r="F651" s="17" t="s">
        <v>1642</v>
      </c>
      <c r="G651" s="9"/>
      <c r="H651" s="10"/>
      <c r="I651" s="10"/>
      <c r="J651" s="10"/>
      <c r="K651" s="10"/>
      <c r="L651" s="157">
        <v>0</v>
      </c>
      <c r="M651" s="158"/>
      <c r="N651" s="159"/>
    </row>
    <row r="652" spans="1:14" ht="20.100000000000001" customHeight="1">
      <c r="A652" s="8">
        <v>4</v>
      </c>
      <c r="B652" s="16">
        <v>25203301691</v>
      </c>
      <c r="C652" s="147" t="s">
        <v>1896</v>
      </c>
      <c r="D652" s="148" t="s">
        <v>1886</v>
      </c>
      <c r="E652" s="17" t="s">
        <v>1398</v>
      </c>
      <c r="F652" s="17" t="s">
        <v>1398</v>
      </c>
      <c r="G652" s="9"/>
      <c r="H652" s="10"/>
      <c r="I652" s="10"/>
      <c r="J652" s="10"/>
      <c r="K652" s="10"/>
      <c r="L652" s="157">
        <v>0</v>
      </c>
      <c r="M652" s="158"/>
      <c r="N652" s="159"/>
    </row>
    <row r="653" spans="1:14" ht="20.100000000000001" customHeight="1">
      <c r="A653" s="8">
        <v>5</v>
      </c>
      <c r="B653" s="16">
        <v>24207116575</v>
      </c>
      <c r="C653" s="147" t="s">
        <v>1901</v>
      </c>
      <c r="D653" s="148" t="s">
        <v>1886</v>
      </c>
      <c r="E653" s="17" t="s">
        <v>1344</v>
      </c>
      <c r="F653" s="17" t="s">
        <v>1344</v>
      </c>
      <c r="G653" s="9"/>
      <c r="H653" s="10"/>
      <c r="I653" s="10"/>
      <c r="J653" s="10"/>
      <c r="K653" s="10"/>
      <c r="L653" s="157">
        <v>0</v>
      </c>
      <c r="M653" s="158"/>
      <c r="N653" s="159"/>
    </row>
    <row r="654" spans="1:14" ht="20.100000000000001" customHeight="1">
      <c r="A654" s="8">
        <v>6</v>
      </c>
      <c r="B654" s="16">
        <v>24207104753</v>
      </c>
      <c r="C654" s="147" t="s">
        <v>1902</v>
      </c>
      <c r="D654" s="148" t="s">
        <v>1886</v>
      </c>
      <c r="E654" s="17" t="s">
        <v>1903</v>
      </c>
      <c r="F654" s="17" t="s">
        <v>1903</v>
      </c>
      <c r="G654" s="9"/>
      <c r="H654" s="10"/>
      <c r="I654" s="10"/>
      <c r="J654" s="10"/>
      <c r="K654" s="10"/>
      <c r="L654" s="157">
        <v>0</v>
      </c>
      <c r="M654" s="158"/>
      <c r="N654" s="159"/>
    </row>
    <row r="655" spans="1:14" ht="20.100000000000001" customHeight="1">
      <c r="A655" s="8">
        <v>7</v>
      </c>
      <c r="B655" s="16">
        <v>2220523152</v>
      </c>
      <c r="C655" s="147" t="s">
        <v>1904</v>
      </c>
      <c r="D655" s="148" t="s">
        <v>1886</v>
      </c>
      <c r="E655" s="17" t="s">
        <v>1525</v>
      </c>
      <c r="F655" s="17" t="s">
        <v>1525</v>
      </c>
      <c r="G655" s="9"/>
      <c r="H655" s="10"/>
      <c r="I655" s="10"/>
      <c r="J655" s="10"/>
      <c r="K655" s="10"/>
      <c r="L655" s="157">
        <v>0</v>
      </c>
      <c r="M655" s="158"/>
      <c r="N655" s="159"/>
    </row>
    <row r="656" spans="1:14" ht="20.100000000000001" customHeight="1">
      <c r="A656" s="8">
        <v>8</v>
      </c>
      <c r="B656" s="16">
        <v>26202125387</v>
      </c>
      <c r="C656" s="147" t="s">
        <v>1905</v>
      </c>
      <c r="D656" s="148" t="s">
        <v>1906</v>
      </c>
      <c r="E656" s="17" t="s">
        <v>1364</v>
      </c>
      <c r="F656" s="17" t="s">
        <v>1364</v>
      </c>
      <c r="G656" s="9"/>
      <c r="H656" s="10"/>
      <c r="I656" s="10"/>
      <c r="J656" s="10"/>
      <c r="K656" s="10"/>
      <c r="L656" s="157">
        <v>0</v>
      </c>
      <c r="M656" s="158"/>
      <c r="N656" s="159"/>
    </row>
    <row r="657" spans="1:14" ht="20.100000000000001" customHeight="1">
      <c r="A657" s="8">
        <v>9</v>
      </c>
      <c r="B657" s="16">
        <v>25205202919</v>
      </c>
      <c r="C657" s="147" t="s">
        <v>1643</v>
      </c>
      <c r="D657" s="148" t="s">
        <v>1907</v>
      </c>
      <c r="E657" s="17" t="s">
        <v>1305</v>
      </c>
      <c r="F657" s="17" t="s">
        <v>1305</v>
      </c>
      <c r="G657" s="9"/>
      <c r="H657" s="10"/>
      <c r="I657" s="10"/>
      <c r="J657" s="10"/>
      <c r="K657" s="10"/>
      <c r="L657" s="157">
        <v>0</v>
      </c>
      <c r="M657" s="158"/>
      <c r="N657" s="159"/>
    </row>
    <row r="658" spans="1:14" ht="20.100000000000001" customHeight="1">
      <c r="A658" s="8">
        <v>10</v>
      </c>
      <c r="B658" s="16">
        <v>26207223406</v>
      </c>
      <c r="C658" s="147" t="s">
        <v>1908</v>
      </c>
      <c r="D658" s="148" t="s">
        <v>1909</v>
      </c>
      <c r="E658" s="17" t="s">
        <v>1373</v>
      </c>
      <c r="F658" s="17" t="s">
        <v>1373</v>
      </c>
      <c r="G658" s="9"/>
      <c r="H658" s="10"/>
      <c r="I658" s="10"/>
      <c r="J658" s="10"/>
      <c r="K658" s="10"/>
      <c r="L658" s="157">
        <v>0</v>
      </c>
      <c r="M658" s="158"/>
      <c r="N658" s="159"/>
    </row>
    <row r="659" spans="1:14" ht="20.100000000000001" customHeight="1">
      <c r="A659" s="8">
        <v>11</v>
      </c>
      <c r="B659" s="16">
        <v>26207130024</v>
      </c>
      <c r="C659" s="147" t="s">
        <v>1396</v>
      </c>
      <c r="D659" s="148" t="s">
        <v>1909</v>
      </c>
      <c r="E659" s="17" t="s">
        <v>1276</v>
      </c>
      <c r="F659" s="17" t="s">
        <v>1276</v>
      </c>
      <c r="G659" s="9"/>
      <c r="H659" s="10"/>
      <c r="I659" s="10"/>
      <c r="J659" s="10"/>
      <c r="K659" s="10"/>
      <c r="L659" s="157">
        <v>0</v>
      </c>
      <c r="M659" s="158"/>
      <c r="N659" s="159"/>
    </row>
    <row r="660" spans="1:14" ht="20.100000000000001" customHeight="1">
      <c r="A660" s="8">
        <v>12</v>
      </c>
      <c r="B660" s="16">
        <v>26202842678</v>
      </c>
      <c r="C660" s="147" t="s">
        <v>1910</v>
      </c>
      <c r="D660" s="148" t="s">
        <v>1909</v>
      </c>
      <c r="E660" s="17" t="s">
        <v>1722</v>
      </c>
      <c r="F660" s="17" t="s">
        <v>1722</v>
      </c>
      <c r="G660" s="9"/>
      <c r="H660" s="10"/>
      <c r="I660" s="10"/>
      <c r="J660" s="10"/>
      <c r="K660" s="10"/>
      <c r="L660" s="157">
        <v>0</v>
      </c>
      <c r="M660" s="158"/>
      <c r="N660" s="159"/>
    </row>
    <row r="661" spans="1:14" ht="12" customHeight="1">
      <c r="M661" s="146" t="s">
        <v>2365</v>
      </c>
      <c r="N661" s="14" t="s">
        <v>2305</v>
      </c>
    </row>
    <row r="662" spans="1:14" s="1" customFormat="1" ht="14.25" customHeight="1">
      <c r="B662" s="153" t="s">
        <v>7</v>
      </c>
      <c r="C662" s="153"/>
      <c r="D662" s="154" t="s">
        <v>1256</v>
      </c>
      <c r="E662" s="154"/>
      <c r="F662" s="154"/>
      <c r="G662" s="154"/>
      <c r="H662" s="154"/>
      <c r="I662" s="154"/>
      <c r="J662" s="154"/>
      <c r="K662" s="154"/>
      <c r="L662" s="111" t="s">
        <v>2288</v>
      </c>
    </row>
    <row r="663" spans="1:14" s="1" customFormat="1">
      <c r="B663" s="153" t="s">
        <v>8</v>
      </c>
      <c r="C663" s="153"/>
      <c r="D663" s="2" t="s">
        <v>2314</v>
      </c>
      <c r="E663" s="154" t="s">
        <v>1260</v>
      </c>
      <c r="F663" s="154"/>
      <c r="G663" s="154"/>
      <c r="H663" s="154"/>
      <c r="I663" s="154"/>
      <c r="J663" s="154"/>
      <c r="K663" s="154"/>
      <c r="L663" s="3"/>
      <c r="M663" s="4"/>
      <c r="N663" s="4"/>
    </row>
    <row r="664" spans="1:14" s="5" customFormat="1" ht="18.75" customHeight="1">
      <c r="B664" s="6" t="s">
        <v>2366</v>
      </c>
      <c r="C664" s="155"/>
      <c r="D664" s="155"/>
      <c r="E664" s="155"/>
      <c r="F664" s="155"/>
      <c r="G664" s="155"/>
      <c r="H664" s="155"/>
      <c r="I664" s="155"/>
      <c r="J664" s="155"/>
      <c r="K664" s="155"/>
      <c r="L664" s="3"/>
      <c r="M664" s="3"/>
      <c r="N664" s="3"/>
    </row>
    <row r="665" spans="1:14" s="5" customFormat="1" ht="18.75" customHeight="1">
      <c r="A665" s="156" t="s">
        <v>2367</v>
      </c>
      <c r="B665" s="156"/>
      <c r="C665" s="156"/>
      <c r="D665" s="156"/>
      <c r="E665" s="156"/>
      <c r="F665" s="156"/>
      <c r="G665" s="156"/>
      <c r="H665" s="156"/>
      <c r="I665" s="156"/>
      <c r="J665" s="156"/>
      <c r="K665" s="156"/>
      <c r="L665" s="3"/>
      <c r="M665" s="3"/>
      <c r="N665" s="3"/>
    </row>
    <row r="666" spans="1:14" ht="3.75" customHeight="1"/>
    <row r="667" spans="1:14" ht="15" customHeight="1">
      <c r="A667" s="161" t="s">
        <v>0</v>
      </c>
      <c r="B667" s="160" t="s">
        <v>9</v>
      </c>
      <c r="C667" s="174" t="s">
        <v>3</v>
      </c>
      <c r="D667" s="175" t="s">
        <v>4</v>
      </c>
      <c r="E667" s="160" t="s">
        <v>14</v>
      </c>
      <c r="F667" s="160" t="s">
        <v>15</v>
      </c>
      <c r="G667" s="160" t="s">
        <v>1257</v>
      </c>
      <c r="H667" s="162" t="s">
        <v>1258</v>
      </c>
      <c r="I667" s="160" t="s">
        <v>10</v>
      </c>
      <c r="J667" s="164" t="s">
        <v>6</v>
      </c>
      <c r="K667" s="164"/>
      <c r="L667" s="165" t="s">
        <v>11</v>
      </c>
      <c r="M667" s="166"/>
      <c r="N667" s="167"/>
    </row>
    <row r="668" spans="1:14" ht="27" customHeight="1">
      <c r="A668" s="161"/>
      <c r="B668" s="161"/>
      <c r="C668" s="174"/>
      <c r="D668" s="175"/>
      <c r="E668" s="161"/>
      <c r="F668" s="161"/>
      <c r="G668" s="161"/>
      <c r="H668" s="163"/>
      <c r="I668" s="161"/>
      <c r="J668" s="7" t="s">
        <v>12</v>
      </c>
      <c r="K668" s="7" t="s">
        <v>13</v>
      </c>
      <c r="L668" s="168"/>
      <c r="M668" s="169"/>
      <c r="N668" s="170"/>
    </row>
    <row r="669" spans="1:14" ht="20.100000000000001" customHeight="1">
      <c r="A669" s="8">
        <v>1</v>
      </c>
      <c r="B669" s="16">
        <v>25203107845</v>
      </c>
      <c r="C669" s="147" t="s">
        <v>1911</v>
      </c>
      <c r="D669" s="148" t="s">
        <v>1909</v>
      </c>
      <c r="E669" s="17" t="s">
        <v>1301</v>
      </c>
      <c r="F669" s="17" t="s">
        <v>1301</v>
      </c>
      <c r="G669" s="9"/>
      <c r="H669" s="10"/>
      <c r="I669" s="10"/>
      <c r="J669" s="10"/>
      <c r="K669" s="10"/>
      <c r="L669" s="171">
        <v>0</v>
      </c>
      <c r="M669" s="172"/>
      <c r="N669" s="173"/>
    </row>
    <row r="670" spans="1:14" ht="20.100000000000001" customHeight="1">
      <c r="A670" s="8">
        <v>2</v>
      </c>
      <c r="B670" s="16">
        <v>24207103791</v>
      </c>
      <c r="C670" s="147" t="s">
        <v>1912</v>
      </c>
      <c r="D670" s="148" t="s">
        <v>1909</v>
      </c>
      <c r="E670" s="17" t="s">
        <v>1276</v>
      </c>
      <c r="F670" s="17" t="s">
        <v>1276</v>
      </c>
      <c r="G670" s="9"/>
      <c r="H670" s="10"/>
      <c r="I670" s="10"/>
      <c r="J670" s="10"/>
      <c r="K670" s="10"/>
      <c r="L670" s="157">
        <v>0</v>
      </c>
      <c r="M670" s="158"/>
      <c r="N670" s="159"/>
    </row>
    <row r="671" spans="1:14" ht="20.100000000000001" customHeight="1">
      <c r="A671" s="8">
        <v>3</v>
      </c>
      <c r="B671" s="16">
        <v>24203205447</v>
      </c>
      <c r="C671" s="147" t="s">
        <v>1913</v>
      </c>
      <c r="D671" s="148" t="s">
        <v>1909</v>
      </c>
      <c r="E671" s="17" t="s">
        <v>1914</v>
      </c>
      <c r="F671" s="17" t="s">
        <v>1914</v>
      </c>
      <c r="G671" s="9"/>
      <c r="H671" s="10"/>
      <c r="I671" s="10"/>
      <c r="J671" s="10"/>
      <c r="K671" s="10"/>
      <c r="L671" s="157">
        <v>0</v>
      </c>
      <c r="M671" s="158"/>
      <c r="N671" s="159"/>
    </row>
    <row r="672" spans="1:14" ht="20.100000000000001" customHeight="1">
      <c r="A672" s="8">
        <v>4</v>
      </c>
      <c r="B672" s="16">
        <v>26207229808</v>
      </c>
      <c r="C672" s="147" t="s">
        <v>1915</v>
      </c>
      <c r="D672" s="148" t="s">
        <v>1916</v>
      </c>
      <c r="E672" s="17" t="s">
        <v>1380</v>
      </c>
      <c r="F672" s="17" t="s">
        <v>1380</v>
      </c>
      <c r="G672" s="9"/>
      <c r="H672" s="10"/>
      <c r="I672" s="10"/>
      <c r="J672" s="10"/>
      <c r="K672" s="10"/>
      <c r="L672" s="157">
        <v>0</v>
      </c>
      <c r="M672" s="158"/>
      <c r="N672" s="159"/>
    </row>
    <row r="673" spans="1:14" ht="20.100000000000001" customHeight="1">
      <c r="A673" s="8">
        <v>5</v>
      </c>
      <c r="B673" s="16">
        <v>26204720732</v>
      </c>
      <c r="C673" s="147" t="s">
        <v>1917</v>
      </c>
      <c r="D673" s="148" t="s">
        <v>1916</v>
      </c>
      <c r="E673" s="17" t="s">
        <v>1475</v>
      </c>
      <c r="F673" s="17" t="s">
        <v>1475</v>
      </c>
      <c r="G673" s="9"/>
      <c r="H673" s="10"/>
      <c r="I673" s="10"/>
      <c r="J673" s="10"/>
      <c r="K673" s="10"/>
      <c r="L673" s="157">
        <v>0</v>
      </c>
      <c r="M673" s="158"/>
      <c r="N673" s="159"/>
    </row>
    <row r="674" spans="1:14" ht="20.100000000000001" customHeight="1">
      <c r="A674" s="8">
        <v>6</v>
      </c>
      <c r="B674" s="16">
        <v>26203829033</v>
      </c>
      <c r="C674" s="147" t="s">
        <v>1918</v>
      </c>
      <c r="D674" s="148" t="s">
        <v>1916</v>
      </c>
      <c r="E674" s="17" t="s">
        <v>1380</v>
      </c>
      <c r="F674" s="17" t="s">
        <v>1380</v>
      </c>
      <c r="G674" s="9"/>
      <c r="H674" s="10"/>
      <c r="I674" s="10"/>
      <c r="J674" s="10"/>
      <c r="K674" s="10"/>
      <c r="L674" s="157">
        <v>0</v>
      </c>
      <c r="M674" s="158"/>
      <c r="N674" s="159"/>
    </row>
    <row r="675" spans="1:14" ht="20.100000000000001" customHeight="1">
      <c r="A675" s="8">
        <v>7</v>
      </c>
      <c r="B675" s="16">
        <v>26203320391</v>
      </c>
      <c r="C675" s="147" t="s">
        <v>1919</v>
      </c>
      <c r="D675" s="148" t="s">
        <v>1916</v>
      </c>
      <c r="E675" s="17" t="s">
        <v>1292</v>
      </c>
      <c r="F675" s="17" t="s">
        <v>1292</v>
      </c>
      <c r="G675" s="9"/>
      <c r="H675" s="10"/>
      <c r="I675" s="10"/>
      <c r="J675" s="10"/>
      <c r="K675" s="10"/>
      <c r="L675" s="157">
        <v>0</v>
      </c>
      <c r="M675" s="158"/>
      <c r="N675" s="159"/>
    </row>
    <row r="676" spans="1:14" ht="20.100000000000001" customHeight="1">
      <c r="A676" s="8">
        <v>8</v>
      </c>
      <c r="B676" s="16">
        <v>25207109941</v>
      </c>
      <c r="C676" s="147" t="s">
        <v>1920</v>
      </c>
      <c r="D676" s="148" t="s">
        <v>1916</v>
      </c>
      <c r="E676" s="17" t="s">
        <v>1435</v>
      </c>
      <c r="F676" s="17" t="s">
        <v>1435</v>
      </c>
      <c r="G676" s="9"/>
      <c r="H676" s="10"/>
      <c r="I676" s="10"/>
      <c r="J676" s="10"/>
      <c r="K676" s="10"/>
      <c r="L676" s="157">
        <v>0</v>
      </c>
      <c r="M676" s="158"/>
      <c r="N676" s="159"/>
    </row>
    <row r="677" spans="1:14" ht="20.100000000000001" customHeight="1">
      <c r="A677" s="8">
        <v>9</v>
      </c>
      <c r="B677" s="16">
        <v>25205117354</v>
      </c>
      <c r="C677" s="147" t="s">
        <v>1921</v>
      </c>
      <c r="D677" s="148" t="s">
        <v>1916</v>
      </c>
      <c r="E677" s="17" t="s">
        <v>1494</v>
      </c>
      <c r="F677" s="17" t="s">
        <v>1494</v>
      </c>
      <c r="G677" s="9"/>
      <c r="H677" s="10"/>
      <c r="I677" s="10"/>
      <c r="J677" s="10"/>
      <c r="K677" s="10"/>
      <c r="L677" s="157">
        <v>0</v>
      </c>
      <c r="M677" s="158"/>
      <c r="N677" s="159"/>
    </row>
    <row r="678" spans="1:14" ht="20.100000000000001" customHeight="1">
      <c r="A678" s="8">
        <v>10</v>
      </c>
      <c r="B678" s="16">
        <v>25203317600</v>
      </c>
      <c r="C678" s="147" t="s">
        <v>1307</v>
      </c>
      <c r="D678" s="148" t="s">
        <v>1916</v>
      </c>
      <c r="E678" s="17" t="s">
        <v>1398</v>
      </c>
      <c r="F678" s="17" t="s">
        <v>1398</v>
      </c>
      <c r="G678" s="9"/>
      <c r="H678" s="10"/>
      <c r="I678" s="10"/>
      <c r="J678" s="10"/>
      <c r="K678" s="10"/>
      <c r="L678" s="157">
        <v>0</v>
      </c>
      <c r="M678" s="158"/>
      <c r="N678" s="159"/>
    </row>
    <row r="679" spans="1:14" ht="20.100000000000001" customHeight="1">
      <c r="A679" s="8">
        <v>11</v>
      </c>
      <c r="B679" s="16">
        <v>26202136214</v>
      </c>
      <c r="C679" s="147" t="s">
        <v>1922</v>
      </c>
      <c r="D679" s="148" t="s">
        <v>1923</v>
      </c>
      <c r="E679" s="17" t="s">
        <v>1266</v>
      </c>
      <c r="F679" s="17" t="s">
        <v>1266</v>
      </c>
      <c r="G679" s="9"/>
      <c r="H679" s="10"/>
      <c r="I679" s="10"/>
      <c r="J679" s="10"/>
      <c r="K679" s="10"/>
      <c r="L679" s="157">
        <v>0</v>
      </c>
      <c r="M679" s="158"/>
      <c r="N679" s="159"/>
    </row>
    <row r="680" spans="1:14" ht="20.100000000000001" customHeight="1">
      <c r="A680" s="8">
        <v>12</v>
      </c>
      <c r="B680" s="16">
        <v>25207213547</v>
      </c>
      <c r="C680" s="147" t="s">
        <v>1924</v>
      </c>
      <c r="D680" s="148" t="s">
        <v>1923</v>
      </c>
      <c r="E680" s="17" t="s">
        <v>1435</v>
      </c>
      <c r="F680" s="17" t="s">
        <v>1435</v>
      </c>
      <c r="G680" s="9"/>
      <c r="H680" s="10"/>
      <c r="I680" s="10"/>
      <c r="J680" s="10"/>
      <c r="K680" s="10"/>
      <c r="L680" s="157">
        <v>0</v>
      </c>
      <c r="M680" s="158"/>
      <c r="N680" s="159"/>
    </row>
    <row r="681" spans="1:14" ht="20.100000000000001" customHeight="1">
      <c r="A681" s="8">
        <v>13</v>
      </c>
      <c r="B681" s="16">
        <v>25203316385</v>
      </c>
      <c r="C681" s="147" t="s">
        <v>1925</v>
      </c>
      <c r="D681" s="148" t="s">
        <v>1923</v>
      </c>
      <c r="E681" s="17" t="s">
        <v>1398</v>
      </c>
      <c r="F681" s="17" t="s">
        <v>1398</v>
      </c>
      <c r="G681" s="9"/>
      <c r="H681" s="10"/>
      <c r="I681" s="10"/>
      <c r="J681" s="10"/>
      <c r="K681" s="10"/>
      <c r="L681" s="157">
        <v>0</v>
      </c>
      <c r="M681" s="158"/>
      <c r="N681" s="159"/>
    </row>
    <row r="682" spans="1:14" ht="20.100000000000001" customHeight="1">
      <c r="A682" s="8">
        <v>14</v>
      </c>
      <c r="B682" s="16">
        <v>26217200168</v>
      </c>
      <c r="C682" s="147" t="s">
        <v>1926</v>
      </c>
      <c r="D682" s="148" t="s">
        <v>1927</v>
      </c>
      <c r="E682" s="17" t="s">
        <v>1401</v>
      </c>
      <c r="F682" s="17" t="s">
        <v>1401</v>
      </c>
      <c r="G682" s="9"/>
      <c r="H682" s="10"/>
      <c r="I682" s="10"/>
      <c r="J682" s="10"/>
      <c r="K682" s="10"/>
      <c r="L682" s="157">
        <v>0</v>
      </c>
      <c r="M682" s="158"/>
      <c r="N682" s="159"/>
    </row>
    <row r="683" spans="1:14" ht="20.100000000000001" customHeight="1">
      <c r="A683" s="8">
        <v>15</v>
      </c>
      <c r="B683" s="16">
        <v>25211609413</v>
      </c>
      <c r="C683" s="147" t="s">
        <v>1928</v>
      </c>
      <c r="D683" s="148" t="s">
        <v>1927</v>
      </c>
      <c r="E683" s="17" t="s">
        <v>1392</v>
      </c>
      <c r="F683" s="17" t="s">
        <v>1392</v>
      </c>
      <c r="G683" s="9"/>
      <c r="H683" s="10"/>
      <c r="I683" s="10"/>
      <c r="J683" s="10"/>
      <c r="K683" s="10"/>
      <c r="L683" s="157">
        <v>0</v>
      </c>
      <c r="M683" s="158"/>
      <c r="N683" s="159"/>
    </row>
    <row r="684" spans="1:14" ht="20.100000000000001" customHeight="1">
      <c r="A684" s="8">
        <v>16</v>
      </c>
      <c r="B684" s="16">
        <v>2321711737</v>
      </c>
      <c r="C684" s="147" t="s">
        <v>1929</v>
      </c>
      <c r="D684" s="148" t="s">
        <v>1927</v>
      </c>
      <c r="E684" s="17" t="s">
        <v>1308</v>
      </c>
      <c r="F684" s="17" t="s">
        <v>1308</v>
      </c>
      <c r="G684" s="9"/>
      <c r="H684" s="10"/>
      <c r="I684" s="10"/>
      <c r="J684" s="10"/>
      <c r="K684" s="10"/>
      <c r="L684" s="157">
        <v>0</v>
      </c>
      <c r="M684" s="158"/>
      <c r="N684" s="159"/>
    </row>
    <row r="685" spans="1:14" ht="20.100000000000001" customHeight="1">
      <c r="A685" s="8">
        <v>17</v>
      </c>
      <c r="B685" s="16">
        <v>26202635623</v>
      </c>
      <c r="C685" s="147" t="s">
        <v>1279</v>
      </c>
      <c r="D685" s="148" t="s">
        <v>1930</v>
      </c>
      <c r="E685" s="17" t="s">
        <v>1294</v>
      </c>
      <c r="F685" s="17" t="s">
        <v>1294</v>
      </c>
      <c r="G685" s="9"/>
      <c r="H685" s="10"/>
      <c r="I685" s="10"/>
      <c r="J685" s="10"/>
      <c r="K685" s="10"/>
      <c r="L685" s="157">
        <v>0</v>
      </c>
      <c r="M685" s="158"/>
      <c r="N685" s="159"/>
    </row>
    <row r="686" spans="1:14" ht="20.100000000000001" customHeight="1">
      <c r="A686" s="8">
        <v>18</v>
      </c>
      <c r="B686" s="16">
        <v>26212235639</v>
      </c>
      <c r="C686" s="147" t="s">
        <v>1931</v>
      </c>
      <c r="D686" s="148" t="s">
        <v>1932</v>
      </c>
      <c r="E686" s="17" t="s">
        <v>1286</v>
      </c>
      <c r="F686" s="17" t="s">
        <v>1286</v>
      </c>
      <c r="G686" s="9"/>
      <c r="H686" s="10"/>
      <c r="I686" s="10"/>
      <c r="J686" s="10"/>
      <c r="K686" s="10"/>
      <c r="L686" s="157">
        <v>0</v>
      </c>
      <c r="M686" s="158"/>
      <c r="N686" s="159"/>
    </row>
    <row r="687" spans="1:14" ht="20.100000000000001" customHeight="1">
      <c r="A687" s="8">
        <v>19</v>
      </c>
      <c r="B687" s="16">
        <v>24212107747</v>
      </c>
      <c r="C687" s="147" t="s">
        <v>1933</v>
      </c>
      <c r="D687" s="148" t="s">
        <v>1932</v>
      </c>
      <c r="E687" s="17" t="s">
        <v>1934</v>
      </c>
      <c r="F687" s="17" t="s">
        <v>1934</v>
      </c>
      <c r="G687" s="9"/>
      <c r="H687" s="10"/>
      <c r="I687" s="10"/>
      <c r="J687" s="10"/>
      <c r="K687" s="10"/>
      <c r="L687" s="157">
        <v>0</v>
      </c>
      <c r="M687" s="158"/>
      <c r="N687" s="159"/>
    </row>
    <row r="688" spans="1:14" ht="20.100000000000001" customHeight="1">
      <c r="A688" s="8">
        <v>20</v>
      </c>
      <c r="B688" s="16">
        <v>26212333397</v>
      </c>
      <c r="C688" s="147" t="s">
        <v>1935</v>
      </c>
      <c r="D688" s="148" t="s">
        <v>1936</v>
      </c>
      <c r="E688" s="17" t="s">
        <v>1673</v>
      </c>
      <c r="F688" s="17" t="s">
        <v>1673</v>
      </c>
      <c r="G688" s="9"/>
      <c r="H688" s="10"/>
      <c r="I688" s="10"/>
      <c r="J688" s="10"/>
      <c r="K688" s="10"/>
      <c r="L688" s="157">
        <v>0</v>
      </c>
      <c r="M688" s="158"/>
      <c r="N688" s="159"/>
    </row>
    <row r="689" spans="1:14" ht="20.100000000000001" customHeight="1">
      <c r="A689" s="8">
        <v>21</v>
      </c>
      <c r="B689" s="16">
        <v>26202235899</v>
      </c>
      <c r="C689" s="147" t="s">
        <v>1937</v>
      </c>
      <c r="D689" s="148" t="s">
        <v>1936</v>
      </c>
      <c r="E689" s="17" t="s">
        <v>1286</v>
      </c>
      <c r="F689" s="17" t="s">
        <v>1286</v>
      </c>
      <c r="G689" s="9"/>
      <c r="H689" s="10"/>
      <c r="I689" s="10"/>
      <c r="J689" s="10"/>
      <c r="K689" s="10"/>
      <c r="L689" s="157">
        <v>0</v>
      </c>
      <c r="M689" s="158"/>
      <c r="N689" s="159"/>
    </row>
    <row r="690" spans="1:14" ht="20.100000000000001" customHeight="1">
      <c r="A690" s="8">
        <v>22</v>
      </c>
      <c r="B690" s="16">
        <v>25211703968</v>
      </c>
      <c r="C690" s="147" t="s">
        <v>1938</v>
      </c>
      <c r="D690" s="148" t="s">
        <v>1936</v>
      </c>
      <c r="E690" s="17" t="s">
        <v>1939</v>
      </c>
      <c r="F690" s="17" t="s">
        <v>1939</v>
      </c>
      <c r="G690" s="9"/>
      <c r="H690" s="10"/>
      <c r="I690" s="10"/>
      <c r="J690" s="10"/>
      <c r="K690" s="10"/>
      <c r="L690" s="157">
        <v>0</v>
      </c>
      <c r="M690" s="158"/>
      <c r="N690" s="159"/>
    </row>
    <row r="691" spans="1:14" ht="20.100000000000001" customHeight="1">
      <c r="A691" s="8">
        <v>23</v>
      </c>
      <c r="B691" s="16">
        <v>26217234333</v>
      </c>
      <c r="C691" s="147" t="s">
        <v>1940</v>
      </c>
      <c r="D691" s="148" t="s">
        <v>1941</v>
      </c>
      <c r="E691" s="17" t="s">
        <v>1276</v>
      </c>
      <c r="F691" s="17" t="s">
        <v>1276</v>
      </c>
      <c r="G691" s="9"/>
      <c r="H691" s="10"/>
      <c r="I691" s="10"/>
      <c r="J691" s="10"/>
      <c r="K691" s="10"/>
      <c r="L691" s="157">
        <v>0</v>
      </c>
      <c r="M691" s="158"/>
      <c r="N691" s="159"/>
    </row>
    <row r="692" spans="1:14" ht="20.100000000000001" customHeight="1">
      <c r="A692" s="8">
        <v>24</v>
      </c>
      <c r="B692" s="16">
        <v>26217126211</v>
      </c>
      <c r="C692" s="147" t="s">
        <v>1942</v>
      </c>
      <c r="D692" s="148" t="s">
        <v>1941</v>
      </c>
      <c r="E692" s="17" t="s">
        <v>1276</v>
      </c>
      <c r="F692" s="17" t="s">
        <v>1276</v>
      </c>
      <c r="G692" s="9"/>
      <c r="H692" s="10"/>
      <c r="I692" s="10"/>
      <c r="J692" s="10"/>
      <c r="K692" s="10"/>
      <c r="L692" s="157">
        <v>0</v>
      </c>
      <c r="M692" s="158"/>
      <c r="N692" s="159"/>
    </row>
    <row r="693" spans="1:14" ht="20.100000000000001" customHeight="1">
      <c r="A693" s="8">
        <v>25</v>
      </c>
      <c r="B693" s="16">
        <v>26213135905</v>
      </c>
      <c r="C693" s="147" t="s">
        <v>1660</v>
      </c>
      <c r="D693" s="148" t="s">
        <v>1941</v>
      </c>
      <c r="E693" s="17" t="s">
        <v>1390</v>
      </c>
      <c r="F693" s="17" t="s">
        <v>1390</v>
      </c>
      <c r="G693" s="9"/>
      <c r="H693" s="10"/>
      <c r="I693" s="10"/>
      <c r="J693" s="10"/>
      <c r="K693" s="10"/>
      <c r="L693" s="157">
        <v>0</v>
      </c>
      <c r="M693" s="158"/>
      <c r="N693" s="159"/>
    </row>
    <row r="694" spans="1:14" ht="20.100000000000001" customHeight="1">
      <c r="A694" s="8">
        <v>26</v>
      </c>
      <c r="B694" s="16">
        <v>26212735181</v>
      </c>
      <c r="C694" s="147" t="s">
        <v>1943</v>
      </c>
      <c r="D694" s="148" t="s">
        <v>1941</v>
      </c>
      <c r="E694" s="17" t="s">
        <v>1286</v>
      </c>
      <c r="F694" s="17" t="s">
        <v>1286</v>
      </c>
      <c r="G694" s="9"/>
      <c r="H694" s="10"/>
      <c r="I694" s="10"/>
      <c r="J694" s="10"/>
      <c r="K694" s="10"/>
      <c r="L694" s="157">
        <v>0</v>
      </c>
      <c r="M694" s="158"/>
      <c r="N694" s="159"/>
    </row>
    <row r="695" spans="1:14" ht="20.100000000000001" customHeight="1">
      <c r="A695" s="8">
        <v>27</v>
      </c>
      <c r="B695" s="16">
        <v>26212141742</v>
      </c>
      <c r="C695" s="147" t="s">
        <v>1944</v>
      </c>
      <c r="D695" s="148" t="s">
        <v>1941</v>
      </c>
      <c r="E695" s="17" t="s">
        <v>1266</v>
      </c>
      <c r="F695" s="17" t="s">
        <v>1266</v>
      </c>
      <c r="G695" s="9"/>
      <c r="H695" s="10"/>
      <c r="I695" s="10"/>
      <c r="J695" s="10"/>
      <c r="K695" s="10"/>
      <c r="L695" s="157">
        <v>0</v>
      </c>
      <c r="M695" s="158"/>
      <c r="N695" s="159"/>
    </row>
    <row r="696" spans="1:14" ht="20.100000000000001" customHeight="1">
      <c r="A696" s="8">
        <v>28</v>
      </c>
      <c r="B696" s="16">
        <v>26204335270</v>
      </c>
      <c r="C696" s="147" t="s">
        <v>1945</v>
      </c>
      <c r="D696" s="148" t="s">
        <v>1941</v>
      </c>
      <c r="E696" s="17" t="s">
        <v>1430</v>
      </c>
      <c r="F696" s="17" t="s">
        <v>1430</v>
      </c>
      <c r="G696" s="9"/>
      <c r="H696" s="10"/>
      <c r="I696" s="10"/>
      <c r="J696" s="10"/>
      <c r="K696" s="10"/>
      <c r="L696" s="157">
        <v>0</v>
      </c>
      <c r="M696" s="158"/>
      <c r="N696" s="159"/>
    </row>
    <row r="697" spans="1:14" ht="20.100000000000001" customHeight="1">
      <c r="A697" s="8">
        <v>29</v>
      </c>
      <c r="B697" s="16">
        <v>26203842781</v>
      </c>
      <c r="C697" s="147" t="s">
        <v>1946</v>
      </c>
      <c r="D697" s="148" t="s">
        <v>1941</v>
      </c>
      <c r="E697" s="17" t="s">
        <v>1420</v>
      </c>
      <c r="F697" s="17" t="s">
        <v>1420</v>
      </c>
      <c r="G697" s="9"/>
      <c r="H697" s="10"/>
      <c r="I697" s="10"/>
      <c r="J697" s="10"/>
      <c r="K697" s="10"/>
      <c r="L697" s="157">
        <v>0</v>
      </c>
      <c r="M697" s="158"/>
      <c r="N697" s="159"/>
    </row>
    <row r="698" spans="1:14" ht="20.100000000000001" customHeight="1">
      <c r="A698" s="11">
        <v>30</v>
      </c>
      <c r="B698" s="16">
        <v>26202136243</v>
      </c>
      <c r="C698" s="147" t="s">
        <v>1947</v>
      </c>
      <c r="D698" s="148" t="s">
        <v>1941</v>
      </c>
      <c r="E698" s="17" t="s">
        <v>1338</v>
      </c>
      <c r="F698" s="17" t="s">
        <v>1338</v>
      </c>
      <c r="G698" s="12"/>
      <c r="H698" s="13"/>
      <c r="I698" s="13"/>
      <c r="J698" s="13"/>
      <c r="K698" s="13"/>
      <c r="L698" s="176">
        <v>0</v>
      </c>
      <c r="M698" s="177"/>
      <c r="N698" s="178"/>
    </row>
    <row r="699" spans="1:14" ht="12" customHeight="1">
      <c r="M699" s="146" t="s">
        <v>2368</v>
      </c>
      <c r="N699" s="14" t="s">
        <v>2305</v>
      </c>
    </row>
    <row r="700" spans="1:14" s="1" customFormat="1" ht="14.25" customHeight="1">
      <c r="B700" s="153" t="s">
        <v>7</v>
      </c>
      <c r="C700" s="153"/>
      <c r="D700" s="154" t="s">
        <v>1256</v>
      </c>
      <c r="E700" s="154"/>
      <c r="F700" s="154"/>
      <c r="G700" s="154"/>
      <c r="H700" s="154"/>
      <c r="I700" s="154"/>
      <c r="J700" s="154"/>
      <c r="K700" s="154"/>
      <c r="L700" s="111" t="s">
        <v>2289</v>
      </c>
    </row>
    <row r="701" spans="1:14" s="1" customFormat="1">
      <c r="B701" s="153" t="s">
        <v>8</v>
      </c>
      <c r="C701" s="153"/>
      <c r="D701" s="2" t="s">
        <v>2314</v>
      </c>
      <c r="E701" s="154" t="s">
        <v>1260</v>
      </c>
      <c r="F701" s="154"/>
      <c r="G701" s="154"/>
      <c r="H701" s="154"/>
      <c r="I701" s="154"/>
      <c r="J701" s="154"/>
      <c r="K701" s="154"/>
      <c r="L701" s="3"/>
      <c r="M701" s="4"/>
      <c r="N701" s="4"/>
    </row>
    <row r="702" spans="1:14" s="5" customFormat="1" ht="18.75" customHeight="1">
      <c r="B702" s="6" t="s">
        <v>2369</v>
      </c>
      <c r="C702" s="155"/>
      <c r="D702" s="155"/>
      <c r="E702" s="155"/>
      <c r="F702" s="155"/>
      <c r="G702" s="155"/>
      <c r="H702" s="155"/>
      <c r="I702" s="155"/>
      <c r="J702" s="155"/>
      <c r="K702" s="155"/>
      <c r="L702" s="3"/>
      <c r="M702" s="3"/>
      <c r="N702" s="3"/>
    </row>
    <row r="703" spans="1:14" s="5" customFormat="1" ht="18.75" customHeight="1">
      <c r="A703" s="156" t="s">
        <v>2367</v>
      </c>
      <c r="B703" s="156"/>
      <c r="C703" s="156"/>
      <c r="D703" s="156"/>
      <c r="E703" s="156"/>
      <c r="F703" s="156"/>
      <c r="G703" s="156"/>
      <c r="H703" s="156"/>
      <c r="I703" s="156"/>
      <c r="J703" s="156"/>
      <c r="K703" s="156"/>
      <c r="L703" s="3"/>
      <c r="M703" s="3"/>
      <c r="N703" s="3"/>
    </row>
    <row r="704" spans="1:14" ht="3.75" customHeight="1"/>
    <row r="705" spans="1:14" ht="15" customHeight="1">
      <c r="A705" s="161" t="s">
        <v>0</v>
      </c>
      <c r="B705" s="160" t="s">
        <v>9</v>
      </c>
      <c r="C705" s="174" t="s">
        <v>3</v>
      </c>
      <c r="D705" s="175" t="s">
        <v>4</v>
      </c>
      <c r="E705" s="160" t="s">
        <v>14</v>
      </c>
      <c r="F705" s="160" t="s">
        <v>15</v>
      </c>
      <c r="G705" s="160" t="s">
        <v>1257</v>
      </c>
      <c r="H705" s="162" t="s">
        <v>1258</v>
      </c>
      <c r="I705" s="160" t="s">
        <v>10</v>
      </c>
      <c r="J705" s="164" t="s">
        <v>6</v>
      </c>
      <c r="K705" s="164"/>
      <c r="L705" s="165" t="s">
        <v>11</v>
      </c>
      <c r="M705" s="166"/>
      <c r="N705" s="167"/>
    </row>
    <row r="706" spans="1:14" ht="27" customHeight="1">
      <c r="A706" s="161"/>
      <c r="B706" s="161"/>
      <c r="C706" s="174"/>
      <c r="D706" s="175"/>
      <c r="E706" s="161"/>
      <c r="F706" s="161"/>
      <c r="G706" s="161"/>
      <c r="H706" s="163"/>
      <c r="I706" s="161"/>
      <c r="J706" s="7" t="s">
        <v>12</v>
      </c>
      <c r="K706" s="7" t="s">
        <v>13</v>
      </c>
      <c r="L706" s="168"/>
      <c r="M706" s="169"/>
      <c r="N706" s="170"/>
    </row>
    <row r="707" spans="1:14" ht="20.100000000000001" customHeight="1">
      <c r="A707" s="8">
        <v>1</v>
      </c>
      <c r="B707" s="16">
        <v>26202127158</v>
      </c>
      <c r="C707" s="147" t="s">
        <v>1948</v>
      </c>
      <c r="D707" s="148" t="s">
        <v>1941</v>
      </c>
      <c r="E707" s="17" t="s">
        <v>1286</v>
      </c>
      <c r="F707" s="17" t="s">
        <v>1286</v>
      </c>
      <c r="G707" s="9"/>
      <c r="H707" s="10"/>
      <c r="I707" s="10"/>
      <c r="J707" s="10"/>
      <c r="K707" s="10"/>
      <c r="L707" s="171">
        <v>0</v>
      </c>
      <c r="M707" s="172"/>
      <c r="N707" s="173"/>
    </row>
    <row r="708" spans="1:14" ht="20.100000000000001" customHeight="1">
      <c r="A708" s="8">
        <v>2</v>
      </c>
      <c r="B708" s="16">
        <v>25212307036</v>
      </c>
      <c r="C708" s="147" t="s">
        <v>1949</v>
      </c>
      <c r="D708" s="148" t="s">
        <v>1941</v>
      </c>
      <c r="E708" s="17" t="s">
        <v>1639</v>
      </c>
      <c r="F708" s="17" t="s">
        <v>1639</v>
      </c>
      <c r="G708" s="9"/>
      <c r="H708" s="10"/>
      <c r="I708" s="10"/>
      <c r="J708" s="10"/>
      <c r="K708" s="10"/>
      <c r="L708" s="157">
        <v>0</v>
      </c>
      <c r="M708" s="158"/>
      <c r="N708" s="159"/>
    </row>
    <row r="709" spans="1:14" ht="20.100000000000001" customHeight="1">
      <c r="A709" s="8">
        <v>3</v>
      </c>
      <c r="B709" s="16">
        <v>26208618412</v>
      </c>
      <c r="C709" s="147" t="s">
        <v>1950</v>
      </c>
      <c r="D709" s="148" t="s">
        <v>1951</v>
      </c>
      <c r="E709" s="17" t="s">
        <v>1281</v>
      </c>
      <c r="F709" s="17" t="s">
        <v>1281</v>
      </c>
      <c r="G709" s="9"/>
      <c r="H709" s="10"/>
      <c r="I709" s="10"/>
      <c r="J709" s="10"/>
      <c r="K709" s="10"/>
      <c r="L709" s="157">
        <v>0</v>
      </c>
      <c r="M709" s="158"/>
      <c r="N709" s="159"/>
    </row>
    <row r="710" spans="1:14" ht="20.100000000000001" customHeight="1">
      <c r="A710" s="8">
        <v>4</v>
      </c>
      <c r="B710" s="16">
        <v>25212109069</v>
      </c>
      <c r="C710" s="147" t="s">
        <v>1952</v>
      </c>
      <c r="D710" s="148" t="s">
        <v>1951</v>
      </c>
      <c r="E710" s="17" t="s">
        <v>1270</v>
      </c>
      <c r="F710" s="17" t="s">
        <v>1270</v>
      </c>
      <c r="G710" s="9"/>
      <c r="H710" s="10"/>
      <c r="I710" s="10"/>
      <c r="J710" s="10"/>
      <c r="K710" s="10"/>
      <c r="L710" s="157">
        <v>0</v>
      </c>
      <c r="M710" s="158"/>
      <c r="N710" s="159"/>
    </row>
    <row r="711" spans="1:14" ht="20.100000000000001" customHeight="1">
      <c r="A711" s="8">
        <v>5</v>
      </c>
      <c r="B711" s="16">
        <v>26217230525</v>
      </c>
      <c r="C711" s="147" t="s">
        <v>1279</v>
      </c>
      <c r="D711" s="148" t="s">
        <v>1953</v>
      </c>
      <c r="E711" s="17" t="s">
        <v>1266</v>
      </c>
      <c r="F711" s="17" t="s">
        <v>1266</v>
      </c>
      <c r="G711" s="9"/>
      <c r="H711" s="10"/>
      <c r="I711" s="10"/>
      <c r="J711" s="10"/>
      <c r="K711" s="10"/>
      <c r="L711" s="157">
        <v>0</v>
      </c>
      <c r="M711" s="158"/>
      <c r="N711" s="159"/>
    </row>
    <row r="712" spans="1:14" ht="20.100000000000001" customHeight="1">
      <c r="A712" s="8">
        <v>6</v>
      </c>
      <c r="B712" s="16">
        <v>26213135161</v>
      </c>
      <c r="C712" s="147" t="s">
        <v>1954</v>
      </c>
      <c r="D712" s="148" t="s">
        <v>1953</v>
      </c>
      <c r="E712" s="17" t="s">
        <v>1390</v>
      </c>
      <c r="F712" s="17" t="s">
        <v>1390</v>
      </c>
      <c r="G712" s="9"/>
      <c r="H712" s="10"/>
      <c r="I712" s="10"/>
      <c r="J712" s="10"/>
      <c r="K712" s="10"/>
      <c r="L712" s="157">
        <v>0</v>
      </c>
      <c r="M712" s="158"/>
      <c r="N712" s="159"/>
    </row>
    <row r="713" spans="1:14" ht="20.100000000000001" customHeight="1">
      <c r="A713" s="8">
        <v>7</v>
      </c>
      <c r="B713" s="16">
        <v>26211600794</v>
      </c>
      <c r="C713" s="147" t="s">
        <v>1439</v>
      </c>
      <c r="D713" s="148" t="s">
        <v>1953</v>
      </c>
      <c r="E713" s="17" t="s">
        <v>1477</v>
      </c>
      <c r="F713" s="17" t="s">
        <v>1477</v>
      </c>
      <c r="G713" s="9"/>
      <c r="H713" s="10"/>
      <c r="I713" s="10"/>
      <c r="J713" s="10"/>
      <c r="K713" s="10"/>
      <c r="L713" s="157">
        <v>0</v>
      </c>
      <c r="M713" s="158"/>
      <c r="N713" s="159"/>
    </row>
    <row r="714" spans="1:14" ht="20.100000000000001" customHeight="1">
      <c r="A714" s="8">
        <v>8</v>
      </c>
      <c r="B714" s="16">
        <v>26207228937</v>
      </c>
      <c r="C714" s="147" t="s">
        <v>1765</v>
      </c>
      <c r="D714" s="148" t="s">
        <v>1953</v>
      </c>
      <c r="E714" s="17" t="s">
        <v>1401</v>
      </c>
      <c r="F714" s="17" t="s">
        <v>1401</v>
      </c>
      <c r="G714" s="9"/>
      <c r="H714" s="10"/>
      <c r="I714" s="10"/>
      <c r="J714" s="10"/>
      <c r="K714" s="10"/>
      <c r="L714" s="157">
        <v>0</v>
      </c>
      <c r="M714" s="158"/>
      <c r="N714" s="159"/>
    </row>
    <row r="715" spans="1:14" ht="20.100000000000001" customHeight="1">
      <c r="A715" s="8">
        <v>9</v>
      </c>
      <c r="B715" s="16">
        <v>26207134953</v>
      </c>
      <c r="C715" s="147" t="s">
        <v>1955</v>
      </c>
      <c r="D715" s="148" t="s">
        <v>1953</v>
      </c>
      <c r="E715" s="17" t="s">
        <v>1276</v>
      </c>
      <c r="F715" s="17" t="s">
        <v>1276</v>
      </c>
      <c r="G715" s="9"/>
      <c r="H715" s="10"/>
      <c r="I715" s="10"/>
      <c r="J715" s="10"/>
      <c r="K715" s="10"/>
      <c r="L715" s="157">
        <v>0</v>
      </c>
      <c r="M715" s="158"/>
      <c r="N715" s="159"/>
    </row>
    <row r="716" spans="1:14" ht="20.100000000000001" customHeight="1">
      <c r="A716" s="8">
        <v>10</v>
      </c>
      <c r="B716" s="16">
        <v>26207100536</v>
      </c>
      <c r="C716" s="147" t="s">
        <v>1956</v>
      </c>
      <c r="D716" s="148" t="s">
        <v>1953</v>
      </c>
      <c r="E716" s="17" t="s">
        <v>1276</v>
      </c>
      <c r="F716" s="17" t="s">
        <v>1276</v>
      </c>
      <c r="G716" s="9"/>
      <c r="H716" s="10"/>
      <c r="I716" s="10"/>
      <c r="J716" s="10"/>
      <c r="K716" s="10"/>
      <c r="L716" s="157">
        <v>0</v>
      </c>
      <c r="M716" s="158"/>
      <c r="N716" s="159"/>
    </row>
    <row r="717" spans="1:14" ht="20.100000000000001" customHeight="1">
      <c r="A717" s="8">
        <v>11</v>
      </c>
      <c r="B717" s="16">
        <v>26203300170</v>
      </c>
      <c r="C717" s="147" t="s">
        <v>1957</v>
      </c>
      <c r="D717" s="148" t="s">
        <v>1953</v>
      </c>
      <c r="E717" s="17" t="s">
        <v>1292</v>
      </c>
      <c r="F717" s="17" t="s">
        <v>1292</v>
      </c>
      <c r="G717" s="9"/>
      <c r="H717" s="10"/>
      <c r="I717" s="10"/>
      <c r="J717" s="10"/>
      <c r="K717" s="10"/>
      <c r="L717" s="157">
        <v>0</v>
      </c>
      <c r="M717" s="158"/>
      <c r="N717" s="159"/>
    </row>
    <row r="718" spans="1:14" ht="20.100000000000001" customHeight="1">
      <c r="A718" s="8">
        <v>12</v>
      </c>
      <c r="B718" s="16">
        <v>26202833938</v>
      </c>
      <c r="C718" s="147" t="s">
        <v>1958</v>
      </c>
      <c r="D718" s="148" t="s">
        <v>1953</v>
      </c>
      <c r="E718" s="17" t="s">
        <v>1722</v>
      </c>
      <c r="F718" s="17" t="s">
        <v>1722</v>
      </c>
      <c r="G718" s="9"/>
      <c r="H718" s="10"/>
      <c r="I718" s="10"/>
      <c r="J718" s="10"/>
      <c r="K718" s="10"/>
      <c r="L718" s="157">
        <v>0</v>
      </c>
      <c r="M718" s="158"/>
      <c r="N718" s="159"/>
    </row>
    <row r="719" spans="1:14" ht="20.100000000000001" customHeight="1">
      <c r="A719" s="8">
        <v>13</v>
      </c>
      <c r="B719" s="16">
        <v>25207202635</v>
      </c>
      <c r="C719" s="147" t="s">
        <v>1959</v>
      </c>
      <c r="D719" s="148" t="s">
        <v>1953</v>
      </c>
      <c r="E719" s="17" t="s">
        <v>1435</v>
      </c>
      <c r="F719" s="17" t="s">
        <v>1435</v>
      </c>
      <c r="G719" s="9"/>
      <c r="H719" s="10"/>
      <c r="I719" s="10"/>
      <c r="J719" s="10"/>
      <c r="K719" s="10"/>
      <c r="L719" s="157">
        <v>0</v>
      </c>
      <c r="M719" s="158"/>
      <c r="N719" s="159"/>
    </row>
    <row r="720" spans="1:14" ht="20.100000000000001" customHeight="1">
      <c r="A720" s="8">
        <v>14</v>
      </c>
      <c r="B720" s="16">
        <v>25203204910</v>
      </c>
      <c r="C720" s="147" t="s">
        <v>1960</v>
      </c>
      <c r="D720" s="148" t="s">
        <v>1953</v>
      </c>
      <c r="E720" s="17" t="s">
        <v>1435</v>
      </c>
      <c r="F720" s="17" t="s">
        <v>1435</v>
      </c>
      <c r="G720" s="9"/>
      <c r="H720" s="10"/>
      <c r="I720" s="10"/>
      <c r="J720" s="10"/>
      <c r="K720" s="10"/>
      <c r="L720" s="157">
        <v>0</v>
      </c>
      <c r="M720" s="158"/>
      <c r="N720" s="159"/>
    </row>
    <row r="721" spans="1:14" ht="20.100000000000001" customHeight="1">
      <c r="A721" s="8">
        <v>15</v>
      </c>
      <c r="B721" s="16">
        <v>25203105399</v>
      </c>
      <c r="C721" s="147" t="s">
        <v>1961</v>
      </c>
      <c r="D721" s="148" t="s">
        <v>1953</v>
      </c>
      <c r="E721" s="17" t="s">
        <v>1301</v>
      </c>
      <c r="F721" s="17" t="s">
        <v>1301</v>
      </c>
      <c r="G721" s="9"/>
      <c r="H721" s="10"/>
      <c r="I721" s="10"/>
      <c r="J721" s="10"/>
      <c r="K721" s="10"/>
      <c r="L721" s="157">
        <v>0</v>
      </c>
      <c r="M721" s="158"/>
      <c r="N721" s="159"/>
    </row>
    <row r="722" spans="1:14" ht="20.100000000000001" customHeight="1">
      <c r="A722" s="8">
        <v>16</v>
      </c>
      <c r="B722" s="16">
        <v>25207217121</v>
      </c>
      <c r="C722" s="147" t="s">
        <v>1962</v>
      </c>
      <c r="D722" s="148" t="s">
        <v>1963</v>
      </c>
      <c r="E722" s="17" t="s">
        <v>1435</v>
      </c>
      <c r="F722" s="17" t="s">
        <v>1435</v>
      </c>
      <c r="G722" s="9"/>
      <c r="H722" s="10"/>
      <c r="I722" s="10"/>
      <c r="J722" s="10"/>
      <c r="K722" s="10"/>
      <c r="L722" s="157">
        <v>0</v>
      </c>
      <c r="M722" s="158"/>
      <c r="N722" s="159"/>
    </row>
    <row r="723" spans="1:14" ht="20.100000000000001" customHeight="1">
      <c r="A723" s="8">
        <v>17</v>
      </c>
      <c r="B723" s="16">
        <v>26217234639</v>
      </c>
      <c r="C723" s="147" t="s">
        <v>1964</v>
      </c>
      <c r="D723" s="148" t="s">
        <v>1965</v>
      </c>
      <c r="E723" s="17" t="s">
        <v>1266</v>
      </c>
      <c r="F723" s="17" t="s">
        <v>1266</v>
      </c>
      <c r="G723" s="9"/>
      <c r="H723" s="10"/>
      <c r="I723" s="10"/>
      <c r="J723" s="10"/>
      <c r="K723" s="10"/>
      <c r="L723" s="157">
        <v>0</v>
      </c>
      <c r="M723" s="158"/>
      <c r="N723" s="159"/>
    </row>
    <row r="724" spans="1:14" ht="20.100000000000001" customHeight="1">
      <c r="A724" s="8">
        <v>18</v>
      </c>
      <c r="B724" s="16">
        <v>26217232879</v>
      </c>
      <c r="C724" s="147" t="s">
        <v>1966</v>
      </c>
      <c r="D724" s="148" t="s">
        <v>1965</v>
      </c>
      <c r="E724" s="17" t="s">
        <v>1276</v>
      </c>
      <c r="F724" s="17" t="s">
        <v>1276</v>
      </c>
      <c r="G724" s="9"/>
      <c r="H724" s="10"/>
      <c r="I724" s="10"/>
      <c r="J724" s="10"/>
      <c r="K724" s="10"/>
      <c r="L724" s="157">
        <v>0</v>
      </c>
      <c r="M724" s="158"/>
      <c r="N724" s="159"/>
    </row>
    <row r="725" spans="1:14" ht="12" customHeight="1">
      <c r="M725" s="146" t="s">
        <v>2370</v>
      </c>
      <c r="N725" s="14" t="s">
        <v>2305</v>
      </c>
    </row>
    <row r="726" spans="1:14" s="1" customFormat="1" ht="14.25" customHeight="1">
      <c r="B726" s="153" t="s">
        <v>7</v>
      </c>
      <c r="C726" s="153"/>
      <c r="D726" s="154" t="s">
        <v>1256</v>
      </c>
      <c r="E726" s="154"/>
      <c r="F726" s="154"/>
      <c r="G726" s="154"/>
      <c r="H726" s="154"/>
      <c r="I726" s="154"/>
      <c r="J726" s="154"/>
      <c r="K726" s="154"/>
      <c r="L726" s="111" t="s">
        <v>2290</v>
      </c>
    </row>
    <row r="727" spans="1:14" s="1" customFormat="1">
      <c r="B727" s="153" t="s">
        <v>8</v>
      </c>
      <c r="C727" s="153"/>
      <c r="D727" s="2" t="s">
        <v>2320</v>
      </c>
      <c r="E727" s="154" t="s">
        <v>1260</v>
      </c>
      <c r="F727" s="154"/>
      <c r="G727" s="154"/>
      <c r="H727" s="154"/>
      <c r="I727" s="154"/>
      <c r="J727" s="154"/>
      <c r="K727" s="154"/>
      <c r="L727" s="3"/>
      <c r="M727" s="4"/>
      <c r="N727" s="4"/>
    </row>
    <row r="728" spans="1:14" s="5" customFormat="1" ht="18.75" customHeight="1">
      <c r="B728" s="6" t="s">
        <v>2371</v>
      </c>
      <c r="C728" s="155"/>
      <c r="D728" s="155"/>
      <c r="E728" s="155"/>
      <c r="F728" s="155"/>
      <c r="G728" s="155"/>
      <c r="H728" s="155"/>
      <c r="I728" s="155"/>
      <c r="J728" s="155"/>
      <c r="K728" s="155"/>
      <c r="L728" s="3"/>
      <c r="M728" s="3"/>
      <c r="N728" s="3"/>
    </row>
    <row r="729" spans="1:14" s="5" customFormat="1" ht="18.75" customHeight="1">
      <c r="A729" s="156" t="s">
        <v>2372</v>
      </c>
      <c r="B729" s="156"/>
      <c r="C729" s="156"/>
      <c r="D729" s="156"/>
      <c r="E729" s="156"/>
      <c r="F729" s="156"/>
      <c r="G729" s="156"/>
      <c r="H729" s="156"/>
      <c r="I729" s="156"/>
      <c r="J729" s="156"/>
      <c r="K729" s="156"/>
      <c r="L729" s="3"/>
      <c r="M729" s="3"/>
      <c r="N729" s="3"/>
    </row>
    <row r="730" spans="1:14" ht="3.75" customHeight="1"/>
    <row r="731" spans="1:14" ht="15" customHeight="1">
      <c r="A731" s="161" t="s">
        <v>0</v>
      </c>
      <c r="B731" s="160" t="s">
        <v>9</v>
      </c>
      <c r="C731" s="174" t="s">
        <v>3</v>
      </c>
      <c r="D731" s="175" t="s">
        <v>4</v>
      </c>
      <c r="E731" s="160" t="s">
        <v>14</v>
      </c>
      <c r="F731" s="160" t="s">
        <v>15</v>
      </c>
      <c r="G731" s="160" t="s">
        <v>1257</v>
      </c>
      <c r="H731" s="162" t="s">
        <v>1258</v>
      </c>
      <c r="I731" s="160" t="s">
        <v>10</v>
      </c>
      <c r="J731" s="164" t="s">
        <v>6</v>
      </c>
      <c r="K731" s="164"/>
      <c r="L731" s="165" t="s">
        <v>11</v>
      </c>
      <c r="M731" s="166"/>
      <c r="N731" s="167"/>
    </row>
    <row r="732" spans="1:14" ht="27" customHeight="1">
      <c r="A732" s="161"/>
      <c r="B732" s="161"/>
      <c r="C732" s="174"/>
      <c r="D732" s="175"/>
      <c r="E732" s="161"/>
      <c r="F732" s="161"/>
      <c r="G732" s="161"/>
      <c r="H732" s="163"/>
      <c r="I732" s="161"/>
      <c r="J732" s="7" t="s">
        <v>12</v>
      </c>
      <c r="K732" s="7" t="s">
        <v>13</v>
      </c>
      <c r="L732" s="168"/>
      <c r="M732" s="169"/>
      <c r="N732" s="170"/>
    </row>
    <row r="733" spans="1:14" ht="20.100000000000001" customHeight="1">
      <c r="A733" s="8">
        <v>1</v>
      </c>
      <c r="B733" s="16">
        <v>26212234338</v>
      </c>
      <c r="C733" s="147" t="s">
        <v>1967</v>
      </c>
      <c r="D733" s="148" t="s">
        <v>1965</v>
      </c>
      <c r="E733" s="17" t="s">
        <v>1286</v>
      </c>
      <c r="F733" s="17" t="s">
        <v>1286</v>
      </c>
      <c r="G733" s="9"/>
      <c r="H733" s="10"/>
      <c r="I733" s="10"/>
      <c r="J733" s="10"/>
      <c r="K733" s="10"/>
      <c r="L733" s="171">
        <v>0</v>
      </c>
      <c r="M733" s="172"/>
      <c r="N733" s="173"/>
    </row>
    <row r="734" spans="1:14" ht="20.100000000000001" customHeight="1">
      <c r="A734" s="8">
        <v>2</v>
      </c>
      <c r="B734" s="16">
        <v>26212141628</v>
      </c>
      <c r="C734" s="147" t="s">
        <v>1968</v>
      </c>
      <c r="D734" s="148" t="s">
        <v>1965</v>
      </c>
      <c r="E734" s="17" t="s">
        <v>1278</v>
      </c>
      <c r="F734" s="17" t="s">
        <v>1278</v>
      </c>
      <c r="G734" s="9"/>
      <c r="H734" s="10"/>
      <c r="I734" s="10"/>
      <c r="J734" s="10"/>
      <c r="K734" s="10"/>
      <c r="L734" s="157">
        <v>0</v>
      </c>
      <c r="M734" s="158"/>
      <c r="N734" s="159"/>
    </row>
    <row r="735" spans="1:14" ht="20.100000000000001" customHeight="1">
      <c r="A735" s="8">
        <v>3</v>
      </c>
      <c r="B735" s="16">
        <v>24214302817</v>
      </c>
      <c r="C735" s="147" t="s">
        <v>1969</v>
      </c>
      <c r="D735" s="148" t="s">
        <v>1965</v>
      </c>
      <c r="E735" s="17" t="s">
        <v>1324</v>
      </c>
      <c r="F735" s="17" t="s">
        <v>1324</v>
      </c>
      <c r="G735" s="9"/>
      <c r="H735" s="10"/>
      <c r="I735" s="10"/>
      <c r="J735" s="10"/>
      <c r="K735" s="10"/>
      <c r="L735" s="157">
        <v>0</v>
      </c>
      <c r="M735" s="158"/>
      <c r="N735" s="159"/>
    </row>
    <row r="736" spans="1:14" ht="20.100000000000001" customHeight="1">
      <c r="A736" s="8">
        <v>4</v>
      </c>
      <c r="B736" s="16">
        <v>26217100406</v>
      </c>
      <c r="C736" s="147" t="s">
        <v>1387</v>
      </c>
      <c r="D736" s="148" t="s">
        <v>1970</v>
      </c>
      <c r="E736" s="17" t="s">
        <v>1276</v>
      </c>
      <c r="F736" s="17" t="s">
        <v>1276</v>
      </c>
      <c r="G736" s="9"/>
      <c r="H736" s="10"/>
      <c r="I736" s="10"/>
      <c r="J736" s="10"/>
      <c r="K736" s="10"/>
      <c r="L736" s="157">
        <v>0</v>
      </c>
      <c r="M736" s="158"/>
      <c r="N736" s="159"/>
    </row>
    <row r="737" spans="1:14" ht="20.100000000000001" customHeight="1">
      <c r="A737" s="8">
        <v>5</v>
      </c>
      <c r="B737" s="16">
        <v>25216109624</v>
      </c>
      <c r="C737" s="147" t="s">
        <v>1971</v>
      </c>
      <c r="D737" s="148" t="s">
        <v>1970</v>
      </c>
      <c r="E737" s="17" t="s">
        <v>1745</v>
      </c>
      <c r="F737" s="17" t="s">
        <v>1745</v>
      </c>
      <c r="G737" s="9"/>
      <c r="H737" s="10"/>
      <c r="I737" s="10"/>
      <c r="J737" s="10"/>
      <c r="K737" s="10"/>
      <c r="L737" s="157">
        <v>0</v>
      </c>
      <c r="M737" s="158"/>
      <c r="N737" s="159"/>
    </row>
    <row r="738" spans="1:14" ht="20.100000000000001" customHeight="1">
      <c r="A738" s="8">
        <v>6</v>
      </c>
      <c r="B738" s="16">
        <v>24216107338</v>
      </c>
      <c r="C738" s="147" t="s">
        <v>1972</v>
      </c>
      <c r="D738" s="148" t="s">
        <v>1973</v>
      </c>
      <c r="E738" s="17" t="s">
        <v>1974</v>
      </c>
      <c r="F738" s="17" t="s">
        <v>1974</v>
      </c>
      <c r="G738" s="9"/>
      <c r="H738" s="10"/>
      <c r="I738" s="10"/>
      <c r="J738" s="10"/>
      <c r="K738" s="10"/>
      <c r="L738" s="157">
        <v>0</v>
      </c>
      <c r="M738" s="158"/>
      <c r="N738" s="159"/>
    </row>
    <row r="739" spans="1:14" ht="20.100000000000001" customHeight="1">
      <c r="A739" s="8">
        <v>7</v>
      </c>
      <c r="B739" s="16">
        <v>26211341801</v>
      </c>
      <c r="C739" s="147" t="s">
        <v>1975</v>
      </c>
      <c r="D739" s="148" t="s">
        <v>1976</v>
      </c>
      <c r="E739" s="17" t="s">
        <v>1263</v>
      </c>
      <c r="F739" s="17" t="s">
        <v>1263</v>
      </c>
      <c r="G739" s="9"/>
      <c r="H739" s="10"/>
      <c r="I739" s="10"/>
      <c r="J739" s="10"/>
      <c r="K739" s="10"/>
      <c r="L739" s="157">
        <v>0</v>
      </c>
      <c r="M739" s="158"/>
      <c r="N739" s="159"/>
    </row>
    <row r="740" spans="1:14" ht="20.100000000000001" customHeight="1">
      <c r="A740" s="8">
        <v>8</v>
      </c>
      <c r="B740" s="16">
        <v>25212107882</v>
      </c>
      <c r="C740" s="147" t="s">
        <v>1977</v>
      </c>
      <c r="D740" s="148" t="s">
        <v>1976</v>
      </c>
      <c r="E740" s="17" t="s">
        <v>1270</v>
      </c>
      <c r="F740" s="17" t="s">
        <v>1270</v>
      </c>
      <c r="G740" s="9"/>
      <c r="H740" s="10"/>
      <c r="I740" s="10"/>
      <c r="J740" s="10"/>
      <c r="K740" s="10"/>
      <c r="L740" s="157">
        <v>0</v>
      </c>
      <c r="M740" s="158"/>
      <c r="N740" s="159"/>
    </row>
    <row r="741" spans="1:14" ht="20.100000000000001" customHeight="1">
      <c r="A741" s="8">
        <v>9</v>
      </c>
      <c r="B741" s="16">
        <v>24211605988</v>
      </c>
      <c r="C741" s="147" t="s">
        <v>1978</v>
      </c>
      <c r="D741" s="148" t="s">
        <v>1976</v>
      </c>
      <c r="E741" s="17" t="s">
        <v>1768</v>
      </c>
      <c r="F741" s="17" t="s">
        <v>1768</v>
      </c>
      <c r="G741" s="9"/>
      <c r="H741" s="10"/>
      <c r="I741" s="10"/>
      <c r="J741" s="10"/>
      <c r="K741" s="10"/>
      <c r="L741" s="157">
        <v>0</v>
      </c>
      <c r="M741" s="158"/>
      <c r="N741" s="159"/>
    </row>
    <row r="742" spans="1:14" ht="20.100000000000001" customHeight="1">
      <c r="A742" s="8">
        <v>10</v>
      </c>
      <c r="B742" s="16">
        <v>2321613226</v>
      </c>
      <c r="C742" s="147" t="s">
        <v>1695</v>
      </c>
      <c r="D742" s="148" t="s">
        <v>1976</v>
      </c>
      <c r="E742" s="17" t="s">
        <v>1979</v>
      </c>
      <c r="F742" s="17" t="s">
        <v>1979</v>
      </c>
      <c r="G742" s="9"/>
      <c r="H742" s="10"/>
      <c r="I742" s="10"/>
      <c r="J742" s="10"/>
      <c r="K742" s="10"/>
      <c r="L742" s="157">
        <v>0</v>
      </c>
      <c r="M742" s="158"/>
      <c r="N742" s="159"/>
    </row>
    <row r="743" spans="1:14" ht="20.100000000000001" customHeight="1">
      <c r="A743" s="8">
        <v>11</v>
      </c>
      <c r="B743" s="16">
        <v>26207133359</v>
      </c>
      <c r="C743" s="147" t="s">
        <v>1980</v>
      </c>
      <c r="D743" s="148" t="s">
        <v>1981</v>
      </c>
      <c r="E743" s="17" t="s">
        <v>1276</v>
      </c>
      <c r="F743" s="17" t="s">
        <v>1276</v>
      </c>
      <c r="G743" s="9"/>
      <c r="H743" s="10"/>
      <c r="I743" s="10"/>
      <c r="J743" s="10"/>
      <c r="K743" s="10"/>
      <c r="L743" s="157">
        <v>0</v>
      </c>
      <c r="M743" s="158"/>
      <c r="N743" s="159"/>
    </row>
    <row r="744" spans="1:14" ht="20.100000000000001" customHeight="1">
      <c r="A744" s="8">
        <v>12</v>
      </c>
      <c r="B744" s="16">
        <v>26203230627</v>
      </c>
      <c r="C744" s="147" t="s">
        <v>1982</v>
      </c>
      <c r="D744" s="148" t="s">
        <v>1981</v>
      </c>
      <c r="E744" s="17" t="s">
        <v>1380</v>
      </c>
      <c r="F744" s="17" t="s">
        <v>1380</v>
      </c>
      <c r="G744" s="9"/>
      <c r="H744" s="10"/>
      <c r="I744" s="10"/>
      <c r="J744" s="10"/>
      <c r="K744" s="10"/>
      <c r="L744" s="157">
        <v>0</v>
      </c>
      <c r="M744" s="158"/>
      <c r="N744" s="159"/>
    </row>
    <row r="745" spans="1:14" ht="20.100000000000001" customHeight="1">
      <c r="A745" s="8">
        <v>13</v>
      </c>
      <c r="B745" s="16">
        <v>25202109116</v>
      </c>
      <c r="C745" s="147" t="s">
        <v>1983</v>
      </c>
      <c r="D745" s="148" t="s">
        <v>1981</v>
      </c>
      <c r="E745" s="17" t="s">
        <v>1270</v>
      </c>
      <c r="F745" s="17" t="s">
        <v>1270</v>
      </c>
      <c r="G745" s="9"/>
      <c r="H745" s="10"/>
      <c r="I745" s="10"/>
      <c r="J745" s="10"/>
      <c r="K745" s="10"/>
      <c r="L745" s="157">
        <v>0</v>
      </c>
      <c r="M745" s="158"/>
      <c r="N745" s="159"/>
    </row>
    <row r="746" spans="1:14" ht="20.100000000000001" customHeight="1">
      <c r="A746" s="8">
        <v>14</v>
      </c>
      <c r="B746" s="16">
        <v>26211334200</v>
      </c>
      <c r="C746" s="147" t="s">
        <v>1393</v>
      </c>
      <c r="D746" s="148" t="s">
        <v>1984</v>
      </c>
      <c r="E746" s="17" t="s">
        <v>1263</v>
      </c>
      <c r="F746" s="17" t="s">
        <v>1263</v>
      </c>
      <c r="G746" s="9"/>
      <c r="H746" s="10"/>
      <c r="I746" s="10"/>
      <c r="J746" s="10"/>
      <c r="K746" s="10"/>
      <c r="L746" s="157">
        <v>0</v>
      </c>
      <c r="M746" s="158"/>
      <c r="N746" s="159"/>
    </row>
    <row r="747" spans="1:14" ht="20.100000000000001" customHeight="1">
      <c r="A747" s="8">
        <v>15</v>
      </c>
      <c r="B747" s="16">
        <v>27265280142</v>
      </c>
      <c r="C747" s="147" t="s">
        <v>1985</v>
      </c>
      <c r="D747" s="148" t="s">
        <v>1986</v>
      </c>
      <c r="E747" s="17" t="s">
        <v>1273</v>
      </c>
      <c r="F747" s="17" t="s">
        <v>1273</v>
      </c>
      <c r="G747" s="9"/>
      <c r="H747" s="10"/>
      <c r="I747" s="10"/>
      <c r="J747" s="10"/>
      <c r="K747" s="10"/>
      <c r="L747" s="157">
        <v>0</v>
      </c>
      <c r="M747" s="158"/>
      <c r="N747" s="159"/>
    </row>
    <row r="748" spans="1:14" ht="20.100000000000001" customHeight="1">
      <c r="A748" s="8">
        <v>16</v>
      </c>
      <c r="B748" s="16">
        <v>27265280141</v>
      </c>
      <c r="C748" s="147" t="s">
        <v>1329</v>
      </c>
      <c r="D748" s="148" t="s">
        <v>1986</v>
      </c>
      <c r="E748" s="17" t="s">
        <v>1273</v>
      </c>
      <c r="F748" s="17" t="s">
        <v>1273</v>
      </c>
      <c r="G748" s="9"/>
      <c r="H748" s="10"/>
      <c r="I748" s="10"/>
      <c r="J748" s="10"/>
      <c r="K748" s="10"/>
      <c r="L748" s="157">
        <v>0</v>
      </c>
      <c r="M748" s="158"/>
      <c r="N748" s="159"/>
    </row>
    <row r="749" spans="1:14" ht="20.100000000000001" customHeight="1">
      <c r="A749" s="8">
        <v>17</v>
      </c>
      <c r="B749" s="16">
        <v>27265280140</v>
      </c>
      <c r="C749" s="147" t="s">
        <v>1987</v>
      </c>
      <c r="D749" s="148" t="s">
        <v>1986</v>
      </c>
      <c r="E749" s="17" t="s">
        <v>1273</v>
      </c>
      <c r="F749" s="17" t="s">
        <v>1273</v>
      </c>
      <c r="G749" s="9"/>
      <c r="H749" s="10"/>
      <c r="I749" s="10"/>
      <c r="J749" s="10"/>
      <c r="K749" s="10"/>
      <c r="L749" s="157">
        <v>0</v>
      </c>
      <c r="M749" s="158"/>
      <c r="N749" s="159"/>
    </row>
    <row r="750" spans="1:14" ht="20.100000000000001" customHeight="1">
      <c r="A750" s="8">
        <v>18</v>
      </c>
      <c r="B750" s="16">
        <v>26203724968</v>
      </c>
      <c r="C750" s="147" t="s">
        <v>1988</v>
      </c>
      <c r="D750" s="148" t="s">
        <v>1986</v>
      </c>
      <c r="E750" s="17" t="s">
        <v>1276</v>
      </c>
      <c r="F750" s="17" t="s">
        <v>1276</v>
      </c>
      <c r="G750" s="9"/>
      <c r="H750" s="10"/>
      <c r="I750" s="10"/>
      <c r="J750" s="10"/>
      <c r="K750" s="10"/>
      <c r="L750" s="157">
        <v>0</v>
      </c>
      <c r="M750" s="158"/>
      <c r="N750" s="159"/>
    </row>
    <row r="751" spans="1:14" ht="20.100000000000001" customHeight="1">
      <c r="A751" s="8">
        <v>19</v>
      </c>
      <c r="B751" s="16">
        <v>26203324087</v>
      </c>
      <c r="C751" s="147" t="s">
        <v>1989</v>
      </c>
      <c r="D751" s="148" t="s">
        <v>1986</v>
      </c>
      <c r="E751" s="17" t="s">
        <v>1292</v>
      </c>
      <c r="F751" s="17" t="s">
        <v>1292</v>
      </c>
      <c r="G751" s="9"/>
      <c r="H751" s="10"/>
      <c r="I751" s="10"/>
      <c r="J751" s="10"/>
      <c r="K751" s="10"/>
      <c r="L751" s="157">
        <v>0</v>
      </c>
      <c r="M751" s="158"/>
      <c r="N751" s="159"/>
    </row>
    <row r="752" spans="1:14" ht="20.100000000000001" customHeight="1">
      <c r="A752" s="8">
        <v>20</v>
      </c>
      <c r="B752" s="16">
        <v>26203236435</v>
      </c>
      <c r="C752" s="147" t="s">
        <v>1990</v>
      </c>
      <c r="D752" s="148" t="s">
        <v>1986</v>
      </c>
      <c r="E752" s="17" t="s">
        <v>1380</v>
      </c>
      <c r="F752" s="17" t="s">
        <v>1380</v>
      </c>
      <c r="G752" s="9"/>
      <c r="H752" s="10"/>
      <c r="I752" s="10"/>
      <c r="J752" s="10"/>
      <c r="K752" s="10"/>
      <c r="L752" s="157">
        <v>0</v>
      </c>
      <c r="M752" s="158"/>
      <c r="N752" s="159"/>
    </row>
    <row r="753" spans="1:14" ht="20.100000000000001" customHeight="1">
      <c r="A753" s="8">
        <v>21</v>
      </c>
      <c r="B753" s="16">
        <v>26202842118</v>
      </c>
      <c r="C753" s="147" t="s">
        <v>1989</v>
      </c>
      <c r="D753" s="148" t="s">
        <v>1986</v>
      </c>
      <c r="E753" s="17" t="s">
        <v>1475</v>
      </c>
      <c r="F753" s="17" t="s">
        <v>1475</v>
      </c>
      <c r="G753" s="9"/>
      <c r="H753" s="10"/>
      <c r="I753" s="10"/>
      <c r="J753" s="10"/>
      <c r="K753" s="10"/>
      <c r="L753" s="157">
        <v>0</v>
      </c>
      <c r="M753" s="158"/>
      <c r="N753" s="159"/>
    </row>
    <row r="754" spans="1:14" ht="20.100000000000001" customHeight="1">
      <c r="A754" s="8">
        <v>22</v>
      </c>
      <c r="B754" s="16">
        <v>26202235200</v>
      </c>
      <c r="C754" s="147" t="s">
        <v>1991</v>
      </c>
      <c r="D754" s="148" t="s">
        <v>1986</v>
      </c>
      <c r="E754" s="17" t="s">
        <v>1286</v>
      </c>
      <c r="F754" s="17" t="s">
        <v>1286</v>
      </c>
      <c r="G754" s="9"/>
      <c r="H754" s="10"/>
      <c r="I754" s="10"/>
      <c r="J754" s="10"/>
      <c r="K754" s="10"/>
      <c r="L754" s="157">
        <v>0</v>
      </c>
      <c r="M754" s="158"/>
      <c r="N754" s="159"/>
    </row>
    <row r="755" spans="1:14" ht="20.100000000000001" customHeight="1">
      <c r="A755" s="8">
        <v>23</v>
      </c>
      <c r="B755" s="16">
        <v>26202135226</v>
      </c>
      <c r="C755" s="147" t="s">
        <v>1992</v>
      </c>
      <c r="D755" s="148" t="s">
        <v>1986</v>
      </c>
      <c r="E755" s="17" t="s">
        <v>1266</v>
      </c>
      <c r="F755" s="17" t="s">
        <v>1266</v>
      </c>
      <c r="G755" s="9"/>
      <c r="H755" s="10"/>
      <c r="I755" s="10"/>
      <c r="J755" s="10"/>
      <c r="K755" s="10"/>
      <c r="L755" s="157">
        <v>0</v>
      </c>
      <c r="M755" s="158"/>
      <c r="N755" s="159"/>
    </row>
    <row r="756" spans="1:14" ht="20.100000000000001" customHeight="1">
      <c r="A756" s="8">
        <v>24</v>
      </c>
      <c r="B756" s="16">
        <v>25203116752</v>
      </c>
      <c r="C756" s="147" t="s">
        <v>1993</v>
      </c>
      <c r="D756" s="148" t="s">
        <v>1986</v>
      </c>
      <c r="E756" s="17" t="s">
        <v>1301</v>
      </c>
      <c r="F756" s="17" t="s">
        <v>1301</v>
      </c>
      <c r="G756" s="9"/>
      <c r="H756" s="10"/>
      <c r="I756" s="10"/>
      <c r="J756" s="10"/>
      <c r="K756" s="10"/>
      <c r="L756" s="157">
        <v>0</v>
      </c>
      <c r="M756" s="158"/>
      <c r="N756" s="159"/>
    </row>
    <row r="757" spans="1:14" ht="20.100000000000001" customHeight="1">
      <c r="A757" s="8">
        <v>25</v>
      </c>
      <c r="B757" s="16">
        <v>24207204882</v>
      </c>
      <c r="C757" s="147" t="s">
        <v>1994</v>
      </c>
      <c r="D757" s="148" t="s">
        <v>1986</v>
      </c>
      <c r="E757" s="17" t="s">
        <v>1308</v>
      </c>
      <c r="F757" s="17" t="s">
        <v>1308</v>
      </c>
      <c r="G757" s="9"/>
      <c r="H757" s="10"/>
      <c r="I757" s="10"/>
      <c r="J757" s="10"/>
      <c r="K757" s="10"/>
      <c r="L757" s="157">
        <v>0</v>
      </c>
      <c r="M757" s="158"/>
      <c r="N757" s="159"/>
    </row>
    <row r="758" spans="1:14" ht="20.100000000000001" customHeight="1">
      <c r="A758" s="8">
        <v>26</v>
      </c>
      <c r="B758" s="16">
        <v>25212104198</v>
      </c>
      <c r="C758" s="147" t="s">
        <v>1995</v>
      </c>
      <c r="D758" s="148" t="s">
        <v>1996</v>
      </c>
      <c r="E758" s="17" t="s">
        <v>1266</v>
      </c>
      <c r="F758" s="17" t="s">
        <v>1266</v>
      </c>
      <c r="G758" s="9"/>
      <c r="H758" s="10"/>
      <c r="I758" s="10"/>
      <c r="J758" s="10"/>
      <c r="K758" s="10"/>
      <c r="L758" s="157">
        <v>0</v>
      </c>
      <c r="M758" s="158"/>
      <c r="N758" s="159"/>
    </row>
    <row r="759" spans="1:14" ht="20.100000000000001" customHeight="1">
      <c r="A759" s="8">
        <v>27</v>
      </c>
      <c r="B759" s="16">
        <v>26218636241</v>
      </c>
      <c r="C759" s="147" t="s">
        <v>1832</v>
      </c>
      <c r="D759" s="148" t="s">
        <v>1997</v>
      </c>
      <c r="E759" s="17" t="s">
        <v>1281</v>
      </c>
      <c r="F759" s="17" t="s">
        <v>1281</v>
      </c>
      <c r="G759" s="9"/>
      <c r="H759" s="10"/>
      <c r="I759" s="10"/>
      <c r="J759" s="10"/>
      <c r="K759" s="10"/>
      <c r="L759" s="157">
        <v>0</v>
      </c>
      <c r="M759" s="158"/>
      <c r="N759" s="159"/>
    </row>
    <row r="760" spans="1:14" ht="20.100000000000001" customHeight="1">
      <c r="A760" s="8">
        <v>28</v>
      </c>
      <c r="B760" s="16">
        <v>25202805848</v>
      </c>
      <c r="C760" s="147" t="s">
        <v>1998</v>
      </c>
      <c r="D760" s="148" t="s">
        <v>1997</v>
      </c>
      <c r="E760" s="17" t="s">
        <v>1999</v>
      </c>
      <c r="F760" s="17" t="s">
        <v>1999</v>
      </c>
      <c r="G760" s="9"/>
      <c r="H760" s="10"/>
      <c r="I760" s="10"/>
      <c r="J760" s="10"/>
      <c r="K760" s="10"/>
      <c r="L760" s="157">
        <v>0</v>
      </c>
      <c r="M760" s="158"/>
      <c r="N760" s="159"/>
    </row>
    <row r="761" spans="1:14" ht="20.100000000000001" customHeight="1">
      <c r="A761" s="8">
        <v>29</v>
      </c>
      <c r="B761" s="16">
        <v>25212103971</v>
      </c>
      <c r="C761" s="147" t="s">
        <v>2000</v>
      </c>
      <c r="D761" s="148" t="s">
        <v>2001</v>
      </c>
      <c r="E761" s="17" t="s">
        <v>1270</v>
      </c>
      <c r="F761" s="17" t="s">
        <v>1270</v>
      </c>
      <c r="G761" s="9"/>
      <c r="H761" s="10"/>
      <c r="I761" s="10"/>
      <c r="J761" s="10"/>
      <c r="K761" s="10"/>
      <c r="L761" s="157">
        <v>0</v>
      </c>
      <c r="M761" s="158"/>
      <c r="N761" s="159"/>
    </row>
    <row r="762" spans="1:14" ht="20.100000000000001" customHeight="1">
      <c r="A762" s="11">
        <v>30</v>
      </c>
      <c r="B762" s="16">
        <v>26212242716</v>
      </c>
      <c r="C762" s="147" t="s">
        <v>2002</v>
      </c>
      <c r="D762" s="148" t="s">
        <v>2003</v>
      </c>
      <c r="E762" s="17" t="s">
        <v>1286</v>
      </c>
      <c r="F762" s="17" t="s">
        <v>1286</v>
      </c>
      <c r="G762" s="12"/>
      <c r="H762" s="13"/>
      <c r="I762" s="13"/>
      <c r="J762" s="13"/>
      <c r="K762" s="13"/>
      <c r="L762" s="176">
        <v>0</v>
      </c>
      <c r="M762" s="177"/>
      <c r="N762" s="178"/>
    </row>
    <row r="763" spans="1:14" ht="12" customHeight="1">
      <c r="M763" s="146" t="s">
        <v>2373</v>
      </c>
      <c r="N763" s="14" t="s">
        <v>2305</v>
      </c>
    </row>
    <row r="764" spans="1:14" s="1" customFormat="1" ht="14.25" customHeight="1">
      <c r="B764" s="153" t="s">
        <v>7</v>
      </c>
      <c r="C764" s="153"/>
      <c r="D764" s="154" t="s">
        <v>1256</v>
      </c>
      <c r="E764" s="154"/>
      <c r="F764" s="154"/>
      <c r="G764" s="154"/>
      <c r="H764" s="154"/>
      <c r="I764" s="154"/>
      <c r="J764" s="154"/>
      <c r="K764" s="154"/>
      <c r="L764" s="111" t="s">
        <v>2291</v>
      </c>
    </row>
    <row r="765" spans="1:14" s="1" customFormat="1">
      <c r="B765" s="153" t="s">
        <v>8</v>
      </c>
      <c r="C765" s="153"/>
      <c r="D765" s="2" t="s">
        <v>2320</v>
      </c>
      <c r="E765" s="154" t="s">
        <v>1260</v>
      </c>
      <c r="F765" s="154"/>
      <c r="G765" s="154"/>
      <c r="H765" s="154"/>
      <c r="I765" s="154"/>
      <c r="J765" s="154"/>
      <c r="K765" s="154"/>
      <c r="L765" s="3"/>
      <c r="M765" s="4"/>
      <c r="N765" s="4"/>
    </row>
    <row r="766" spans="1:14" s="5" customFormat="1" ht="18.75" customHeight="1">
      <c r="B766" s="6" t="s">
        <v>2374</v>
      </c>
      <c r="C766" s="155"/>
      <c r="D766" s="155"/>
      <c r="E766" s="155"/>
      <c r="F766" s="155"/>
      <c r="G766" s="155"/>
      <c r="H766" s="155"/>
      <c r="I766" s="155"/>
      <c r="J766" s="155"/>
      <c r="K766" s="155"/>
      <c r="L766" s="3"/>
      <c r="M766" s="3"/>
      <c r="N766" s="3"/>
    </row>
    <row r="767" spans="1:14" s="5" customFormat="1" ht="18.75" customHeight="1">
      <c r="A767" s="156" t="s">
        <v>2372</v>
      </c>
      <c r="B767" s="156"/>
      <c r="C767" s="156"/>
      <c r="D767" s="156"/>
      <c r="E767" s="156"/>
      <c r="F767" s="156"/>
      <c r="G767" s="156"/>
      <c r="H767" s="156"/>
      <c r="I767" s="156"/>
      <c r="J767" s="156"/>
      <c r="K767" s="156"/>
      <c r="L767" s="3"/>
      <c r="M767" s="3"/>
      <c r="N767" s="3"/>
    </row>
    <row r="768" spans="1:14" ht="3.75" customHeight="1"/>
    <row r="769" spans="1:14" ht="15" customHeight="1">
      <c r="A769" s="161" t="s">
        <v>0</v>
      </c>
      <c r="B769" s="160" t="s">
        <v>9</v>
      </c>
      <c r="C769" s="174" t="s">
        <v>3</v>
      </c>
      <c r="D769" s="175" t="s">
        <v>4</v>
      </c>
      <c r="E769" s="160" t="s">
        <v>14</v>
      </c>
      <c r="F769" s="160" t="s">
        <v>15</v>
      </c>
      <c r="G769" s="160" t="s">
        <v>1257</v>
      </c>
      <c r="H769" s="162" t="s">
        <v>1258</v>
      </c>
      <c r="I769" s="160" t="s">
        <v>10</v>
      </c>
      <c r="J769" s="164" t="s">
        <v>6</v>
      </c>
      <c r="K769" s="164"/>
      <c r="L769" s="165" t="s">
        <v>11</v>
      </c>
      <c r="M769" s="166"/>
      <c r="N769" s="167"/>
    </row>
    <row r="770" spans="1:14" ht="27" customHeight="1">
      <c r="A770" s="161"/>
      <c r="B770" s="161"/>
      <c r="C770" s="174"/>
      <c r="D770" s="175"/>
      <c r="E770" s="161"/>
      <c r="F770" s="161"/>
      <c r="G770" s="161"/>
      <c r="H770" s="163"/>
      <c r="I770" s="161"/>
      <c r="J770" s="7" t="s">
        <v>12</v>
      </c>
      <c r="K770" s="7" t="s">
        <v>13</v>
      </c>
      <c r="L770" s="168"/>
      <c r="M770" s="169"/>
      <c r="N770" s="170"/>
    </row>
    <row r="771" spans="1:14" ht="20.100000000000001" customHeight="1">
      <c r="A771" s="8">
        <v>1</v>
      </c>
      <c r="B771" s="16">
        <v>26212131598</v>
      </c>
      <c r="C771" s="147" t="s">
        <v>2004</v>
      </c>
      <c r="D771" s="148" t="s">
        <v>2003</v>
      </c>
      <c r="E771" s="17" t="s">
        <v>1266</v>
      </c>
      <c r="F771" s="17" t="s">
        <v>1266</v>
      </c>
      <c r="G771" s="9"/>
      <c r="H771" s="10"/>
      <c r="I771" s="10"/>
      <c r="J771" s="10"/>
      <c r="K771" s="10"/>
      <c r="L771" s="171">
        <v>0</v>
      </c>
      <c r="M771" s="172"/>
      <c r="N771" s="173"/>
    </row>
    <row r="772" spans="1:14" ht="20.100000000000001" customHeight="1">
      <c r="A772" s="8">
        <v>2</v>
      </c>
      <c r="B772" s="16">
        <v>2320610403</v>
      </c>
      <c r="C772" s="147" t="s">
        <v>2005</v>
      </c>
      <c r="D772" s="148" t="s">
        <v>2003</v>
      </c>
      <c r="E772" s="17" t="s">
        <v>2006</v>
      </c>
      <c r="F772" s="17" t="s">
        <v>2006</v>
      </c>
      <c r="G772" s="9"/>
      <c r="H772" s="10"/>
      <c r="I772" s="10"/>
      <c r="J772" s="10"/>
      <c r="K772" s="10"/>
      <c r="L772" s="157">
        <v>0</v>
      </c>
      <c r="M772" s="158"/>
      <c r="N772" s="159"/>
    </row>
    <row r="773" spans="1:14" ht="20.100000000000001" customHeight="1">
      <c r="A773" s="8">
        <v>3</v>
      </c>
      <c r="B773" s="16">
        <v>2021358383</v>
      </c>
      <c r="C773" s="147" t="s">
        <v>2007</v>
      </c>
      <c r="D773" s="148" t="s">
        <v>2003</v>
      </c>
      <c r="E773" s="17" t="s">
        <v>1299</v>
      </c>
      <c r="F773" s="17" t="s">
        <v>1299</v>
      </c>
      <c r="G773" s="9"/>
      <c r="H773" s="10"/>
      <c r="I773" s="10"/>
      <c r="J773" s="10"/>
      <c r="K773" s="10"/>
      <c r="L773" s="157">
        <v>0</v>
      </c>
      <c r="M773" s="158"/>
      <c r="N773" s="159"/>
    </row>
    <row r="774" spans="1:14" ht="20.100000000000001" customHeight="1">
      <c r="A774" s="8">
        <v>4</v>
      </c>
      <c r="B774" s="16">
        <v>26207229802</v>
      </c>
      <c r="C774" s="147" t="s">
        <v>1368</v>
      </c>
      <c r="D774" s="148" t="s">
        <v>2008</v>
      </c>
      <c r="E774" s="17" t="s">
        <v>1336</v>
      </c>
      <c r="F774" s="17" t="s">
        <v>1336</v>
      </c>
      <c r="G774" s="9"/>
      <c r="H774" s="10"/>
      <c r="I774" s="10"/>
      <c r="J774" s="10"/>
      <c r="K774" s="10"/>
      <c r="L774" s="157">
        <v>0</v>
      </c>
      <c r="M774" s="158"/>
      <c r="N774" s="159"/>
    </row>
    <row r="775" spans="1:14" ht="20.100000000000001" customHeight="1">
      <c r="A775" s="8">
        <v>5</v>
      </c>
      <c r="B775" s="16">
        <v>26207130340</v>
      </c>
      <c r="C775" s="147" t="s">
        <v>2009</v>
      </c>
      <c r="D775" s="148" t="s">
        <v>2008</v>
      </c>
      <c r="E775" s="17" t="s">
        <v>1276</v>
      </c>
      <c r="F775" s="17" t="s">
        <v>1276</v>
      </c>
      <c r="G775" s="9"/>
      <c r="H775" s="10"/>
      <c r="I775" s="10"/>
      <c r="J775" s="10"/>
      <c r="K775" s="10"/>
      <c r="L775" s="157">
        <v>0</v>
      </c>
      <c r="M775" s="158"/>
      <c r="N775" s="159"/>
    </row>
    <row r="776" spans="1:14" ht="20.100000000000001" customHeight="1">
      <c r="A776" s="8">
        <v>6</v>
      </c>
      <c r="B776" s="16">
        <v>26203434572</v>
      </c>
      <c r="C776" s="147" t="s">
        <v>2010</v>
      </c>
      <c r="D776" s="148" t="s">
        <v>2008</v>
      </c>
      <c r="E776" s="17" t="s">
        <v>2011</v>
      </c>
      <c r="F776" s="17" t="s">
        <v>2011</v>
      </c>
      <c r="G776" s="9"/>
      <c r="H776" s="10"/>
      <c r="I776" s="10"/>
      <c r="J776" s="10"/>
      <c r="K776" s="10"/>
      <c r="L776" s="157">
        <v>0</v>
      </c>
      <c r="M776" s="158"/>
      <c r="N776" s="159"/>
    </row>
    <row r="777" spans="1:14" ht="20.100000000000001" customHeight="1">
      <c r="A777" s="8">
        <v>7</v>
      </c>
      <c r="B777" s="16">
        <v>26211342606</v>
      </c>
      <c r="C777" s="147" t="s">
        <v>1681</v>
      </c>
      <c r="D777" s="148" t="s">
        <v>2012</v>
      </c>
      <c r="E777" s="17" t="s">
        <v>1263</v>
      </c>
      <c r="F777" s="17" t="s">
        <v>1263</v>
      </c>
      <c r="G777" s="9"/>
      <c r="H777" s="10"/>
      <c r="I777" s="10"/>
      <c r="J777" s="10"/>
      <c r="K777" s="10"/>
      <c r="L777" s="157">
        <v>0</v>
      </c>
      <c r="M777" s="158"/>
      <c r="N777" s="159"/>
    </row>
    <row r="778" spans="1:14" ht="20.100000000000001" customHeight="1">
      <c r="A778" s="8">
        <v>8</v>
      </c>
      <c r="B778" s="16">
        <v>26217229535</v>
      </c>
      <c r="C778" s="147" t="s">
        <v>1467</v>
      </c>
      <c r="D778" s="148" t="s">
        <v>2013</v>
      </c>
      <c r="E778" s="17" t="s">
        <v>1401</v>
      </c>
      <c r="F778" s="17" t="s">
        <v>1401</v>
      </c>
      <c r="G778" s="9"/>
      <c r="H778" s="10"/>
      <c r="I778" s="10"/>
      <c r="J778" s="10"/>
      <c r="K778" s="10"/>
      <c r="L778" s="157">
        <v>0</v>
      </c>
      <c r="M778" s="158"/>
      <c r="N778" s="159"/>
    </row>
    <row r="779" spans="1:14" ht="20.100000000000001" customHeight="1">
      <c r="A779" s="8">
        <v>9</v>
      </c>
      <c r="B779" s="16">
        <v>26213842356</v>
      </c>
      <c r="C779" s="147" t="s">
        <v>2014</v>
      </c>
      <c r="D779" s="148" t="s">
        <v>2013</v>
      </c>
      <c r="E779" s="17" t="s">
        <v>2015</v>
      </c>
      <c r="F779" s="17" t="s">
        <v>2015</v>
      </c>
      <c r="G779" s="9"/>
      <c r="H779" s="10"/>
      <c r="I779" s="10"/>
      <c r="J779" s="10"/>
      <c r="K779" s="10"/>
      <c r="L779" s="157">
        <v>0</v>
      </c>
      <c r="M779" s="158"/>
      <c r="N779" s="159"/>
    </row>
    <row r="780" spans="1:14" ht="20.100000000000001" customHeight="1">
      <c r="A780" s="8">
        <v>10</v>
      </c>
      <c r="B780" s="16">
        <v>26213125364</v>
      </c>
      <c r="C780" s="147" t="s">
        <v>2016</v>
      </c>
      <c r="D780" s="148" t="s">
        <v>2013</v>
      </c>
      <c r="E780" s="17" t="s">
        <v>1390</v>
      </c>
      <c r="F780" s="17" t="s">
        <v>1390</v>
      </c>
      <c r="G780" s="9"/>
      <c r="H780" s="10"/>
      <c r="I780" s="10"/>
      <c r="J780" s="10"/>
      <c r="K780" s="10"/>
      <c r="L780" s="157">
        <v>0</v>
      </c>
      <c r="M780" s="158"/>
      <c r="N780" s="159"/>
    </row>
    <row r="781" spans="1:14" ht="20.100000000000001" customHeight="1">
      <c r="A781" s="8">
        <v>11</v>
      </c>
      <c r="B781" s="16">
        <v>26212231945</v>
      </c>
      <c r="C781" s="147" t="s">
        <v>1264</v>
      </c>
      <c r="D781" s="148" t="s">
        <v>2013</v>
      </c>
      <c r="E781" s="17" t="s">
        <v>1278</v>
      </c>
      <c r="F781" s="17" t="s">
        <v>1278</v>
      </c>
      <c r="G781" s="9"/>
      <c r="H781" s="10"/>
      <c r="I781" s="10"/>
      <c r="J781" s="10"/>
      <c r="K781" s="10"/>
      <c r="L781" s="157">
        <v>0</v>
      </c>
      <c r="M781" s="158"/>
      <c r="N781" s="159"/>
    </row>
    <row r="782" spans="1:14" ht="20.100000000000001" customHeight="1">
      <c r="A782" s="8">
        <v>12</v>
      </c>
      <c r="B782" s="16">
        <v>27265280157</v>
      </c>
      <c r="C782" s="147" t="s">
        <v>2017</v>
      </c>
      <c r="D782" s="148" t="s">
        <v>2018</v>
      </c>
      <c r="E782" s="17" t="s">
        <v>1273</v>
      </c>
      <c r="F782" s="17" t="s">
        <v>1273</v>
      </c>
      <c r="G782" s="9"/>
      <c r="H782" s="10"/>
      <c r="I782" s="10"/>
      <c r="J782" s="10"/>
      <c r="K782" s="10"/>
      <c r="L782" s="157">
        <v>0</v>
      </c>
      <c r="M782" s="158"/>
      <c r="N782" s="159"/>
    </row>
    <row r="783" spans="1:14" ht="20.100000000000001" customHeight="1">
      <c r="A783" s="8">
        <v>13</v>
      </c>
      <c r="B783" s="16">
        <v>26217200095</v>
      </c>
      <c r="C783" s="147" t="s">
        <v>2019</v>
      </c>
      <c r="D783" s="148" t="s">
        <v>2018</v>
      </c>
      <c r="E783" s="17" t="s">
        <v>1401</v>
      </c>
      <c r="F783" s="17" t="s">
        <v>1401</v>
      </c>
      <c r="G783" s="9"/>
      <c r="H783" s="10"/>
      <c r="I783" s="10"/>
      <c r="J783" s="10"/>
      <c r="K783" s="10"/>
      <c r="L783" s="157">
        <v>0</v>
      </c>
      <c r="M783" s="158"/>
      <c r="N783" s="159"/>
    </row>
    <row r="784" spans="1:14" ht="20.100000000000001" customHeight="1">
      <c r="A784" s="8">
        <v>14</v>
      </c>
      <c r="B784" s="16">
        <v>26211636068</v>
      </c>
      <c r="C784" s="147" t="s">
        <v>2020</v>
      </c>
      <c r="D784" s="148" t="s">
        <v>2018</v>
      </c>
      <c r="E784" s="17" t="s">
        <v>1433</v>
      </c>
      <c r="F784" s="17" t="s">
        <v>1433</v>
      </c>
      <c r="G784" s="9"/>
      <c r="H784" s="10"/>
      <c r="I784" s="10"/>
      <c r="J784" s="10"/>
      <c r="K784" s="10"/>
      <c r="L784" s="157">
        <v>0</v>
      </c>
      <c r="M784" s="158"/>
      <c r="N784" s="159"/>
    </row>
    <row r="785" spans="1:14" ht="20.100000000000001" customHeight="1">
      <c r="A785" s="8">
        <v>15</v>
      </c>
      <c r="B785" s="16">
        <v>26202731164</v>
      </c>
      <c r="C785" s="147" t="s">
        <v>2021</v>
      </c>
      <c r="D785" s="148" t="s">
        <v>2018</v>
      </c>
      <c r="E785" s="17" t="s">
        <v>1286</v>
      </c>
      <c r="F785" s="17" t="s">
        <v>1286</v>
      </c>
      <c r="G785" s="9"/>
      <c r="H785" s="10"/>
      <c r="I785" s="10"/>
      <c r="J785" s="10"/>
      <c r="K785" s="10"/>
      <c r="L785" s="157">
        <v>0</v>
      </c>
      <c r="M785" s="158"/>
      <c r="N785" s="159"/>
    </row>
    <row r="786" spans="1:14" ht="20.100000000000001" customHeight="1">
      <c r="A786" s="8">
        <v>16</v>
      </c>
      <c r="B786" s="16">
        <v>26202221062</v>
      </c>
      <c r="C786" s="147" t="s">
        <v>2022</v>
      </c>
      <c r="D786" s="148" t="s">
        <v>2018</v>
      </c>
      <c r="E786" s="17" t="s">
        <v>1423</v>
      </c>
      <c r="F786" s="17" t="s">
        <v>1423</v>
      </c>
      <c r="G786" s="9"/>
      <c r="H786" s="10"/>
      <c r="I786" s="10"/>
      <c r="J786" s="10"/>
      <c r="K786" s="10"/>
      <c r="L786" s="157">
        <v>0</v>
      </c>
      <c r="M786" s="158"/>
      <c r="N786" s="159"/>
    </row>
    <row r="787" spans="1:14" ht="20.100000000000001" customHeight="1">
      <c r="A787" s="8">
        <v>17</v>
      </c>
      <c r="B787" s="16">
        <v>25207200193</v>
      </c>
      <c r="C787" s="147" t="s">
        <v>2023</v>
      </c>
      <c r="D787" s="148" t="s">
        <v>2018</v>
      </c>
      <c r="E787" s="17" t="s">
        <v>1401</v>
      </c>
      <c r="F787" s="17" t="s">
        <v>1401</v>
      </c>
      <c r="G787" s="9"/>
      <c r="H787" s="10"/>
      <c r="I787" s="10"/>
      <c r="J787" s="10"/>
      <c r="K787" s="10"/>
      <c r="L787" s="157">
        <v>0</v>
      </c>
      <c r="M787" s="158"/>
      <c r="N787" s="159"/>
    </row>
    <row r="788" spans="1:14" ht="20.100000000000001" customHeight="1">
      <c r="A788" s="8">
        <v>18</v>
      </c>
      <c r="B788" s="16">
        <v>25203217198</v>
      </c>
      <c r="C788" s="147" t="s">
        <v>2024</v>
      </c>
      <c r="D788" s="148" t="s">
        <v>2018</v>
      </c>
      <c r="E788" s="17" t="s">
        <v>1299</v>
      </c>
      <c r="F788" s="17" t="s">
        <v>1299</v>
      </c>
      <c r="G788" s="9"/>
      <c r="H788" s="10"/>
      <c r="I788" s="10"/>
      <c r="J788" s="10"/>
      <c r="K788" s="10"/>
      <c r="L788" s="157">
        <v>0</v>
      </c>
      <c r="M788" s="158"/>
      <c r="N788" s="159"/>
    </row>
    <row r="789" spans="1:14" ht="12" customHeight="1">
      <c r="M789" s="146" t="s">
        <v>2375</v>
      </c>
      <c r="N789" s="14" t="s">
        <v>2305</v>
      </c>
    </row>
    <row r="790" spans="1:14" s="1" customFormat="1" ht="14.25" customHeight="1">
      <c r="B790" s="153" t="s">
        <v>7</v>
      </c>
      <c r="C790" s="153"/>
      <c r="D790" s="154" t="s">
        <v>1256</v>
      </c>
      <c r="E790" s="154"/>
      <c r="F790" s="154"/>
      <c r="G790" s="154"/>
      <c r="H790" s="154"/>
      <c r="I790" s="154"/>
      <c r="J790" s="154"/>
      <c r="K790" s="154"/>
      <c r="L790" s="111" t="s">
        <v>2292</v>
      </c>
    </row>
    <row r="791" spans="1:14" s="1" customFormat="1">
      <c r="B791" s="153" t="s">
        <v>8</v>
      </c>
      <c r="C791" s="153"/>
      <c r="D791" s="2" t="s">
        <v>2326</v>
      </c>
      <c r="E791" s="154" t="s">
        <v>1260</v>
      </c>
      <c r="F791" s="154"/>
      <c r="G791" s="154"/>
      <c r="H791" s="154"/>
      <c r="I791" s="154"/>
      <c r="J791" s="154"/>
      <c r="K791" s="154"/>
      <c r="L791" s="3"/>
      <c r="M791" s="4"/>
      <c r="N791" s="4"/>
    </row>
    <row r="792" spans="1:14" s="5" customFormat="1" ht="18.75" customHeight="1">
      <c r="B792" s="6" t="s">
        <v>2376</v>
      </c>
      <c r="C792" s="155"/>
      <c r="D792" s="155"/>
      <c r="E792" s="155"/>
      <c r="F792" s="155"/>
      <c r="G792" s="155"/>
      <c r="H792" s="155"/>
      <c r="I792" s="155"/>
      <c r="J792" s="155"/>
      <c r="K792" s="155"/>
      <c r="L792" s="3"/>
      <c r="M792" s="3"/>
      <c r="N792" s="3"/>
    </row>
    <row r="793" spans="1:14" s="5" customFormat="1" ht="18.75" customHeight="1">
      <c r="A793" s="156" t="s">
        <v>2377</v>
      </c>
      <c r="B793" s="156"/>
      <c r="C793" s="156"/>
      <c r="D793" s="156"/>
      <c r="E793" s="156"/>
      <c r="F793" s="156"/>
      <c r="G793" s="156"/>
      <c r="H793" s="156"/>
      <c r="I793" s="156"/>
      <c r="J793" s="156"/>
      <c r="K793" s="156"/>
      <c r="L793" s="3"/>
      <c r="M793" s="3"/>
      <c r="N793" s="3"/>
    </row>
    <row r="794" spans="1:14" ht="3.75" customHeight="1"/>
    <row r="795" spans="1:14" ht="15" customHeight="1">
      <c r="A795" s="161" t="s">
        <v>0</v>
      </c>
      <c r="B795" s="160" t="s">
        <v>9</v>
      </c>
      <c r="C795" s="174" t="s">
        <v>3</v>
      </c>
      <c r="D795" s="175" t="s">
        <v>4</v>
      </c>
      <c r="E795" s="160" t="s">
        <v>14</v>
      </c>
      <c r="F795" s="160" t="s">
        <v>15</v>
      </c>
      <c r="G795" s="160" t="s">
        <v>1257</v>
      </c>
      <c r="H795" s="162" t="s">
        <v>1258</v>
      </c>
      <c r="I795" s="160" t="s">
        <v>10</v>
      </c>
      <c r="J795" s="164" t="s">
        <v>6</v>
      </c>
      <c r="K795" s="164"/>
      <c r="L795" s="165" t="s">
        <v>11</v>
      </c>
      <c r="M795" s="166"/>
      <c r="N795" s="167"/>
    </row>
    <row r="796" spans="1:14" ht="27" customHeight="1">
      <c r="A796" s="161"/>
      <c r="B796" s="161"/>
      <c r="C796" s="174"/>
      <c r="D796" s="175"/>
      <c r="E796" s="161"/>
      <c r="F796" s="161"/>
      <c r="G796" s="161"/>
      <c r="H796" s="163"/>
      <c r="I796" s="161"/>
      <c r="J796" s="7" t="s">
        <v>12</v>
      </c>
      <c r="K796" s="7" t="s">
        <v>13</v>
      </c>
      <c r="L796" s="168"/>
      <c r="M796" s="169"/>
      <c r="N796" s="170"/>
    </row>
    <row r="797" spans="1:14" ht="20.100000000000001" customHeight="1">
      <c r="A797" s="8">
        <v>1</v>
      </c>
      <c r="B797" s="16">
        <v>26211335160</v>
      </c>
      <c r="C797" s="147" t="s">
        <v>2025</v>
      </c>
      <c r="D797" s="148" t="s">
        <v>2026</v>
      </c>
      <c r="E797" s="17" t="s">
        <v>1263</v>
      </c>
      <c r="F797" s="17" t="s">
        <v>1263</v>
      </c>
      <c r="G797" s="9"/>
      <c r="H797" s="10"/>
      <c r="I797" s="10"/>
      <c r="J797" s="10"/>
      <c r="K797" s="10"/>
      <c r="L797" s="171">
        <v>0</v>
      </c>
      <c r="M797" s="172"/>
      <c r="N797" s="173"/>
    </row>
    <row r="798" spans="1:14" ht="20.100000000000001" customHeight="1">
      <c r="A798" s="8">
        <v>2</v>
      </c>
      <c r="B798" s="16">
        <v>25216105566</v>
      </c>
      <c r="C798" s="147" t="s">
        <v>2027</v>
      </c>
      <c r="D798" s="148" t="s">
        <v>2026</v>
      </c>
      <c r="E798" s="17" t="s">
        <v>1745</v>
      </c>
      <c r="F798" s="17" t="s">
        <v>1745</v>
      </c>
      <c r="G798" s="9"/>
      <c r="H798" s="10"/>
      <c r="I798" s="10"/>
      <c r="J798" s="10"/>
      <c r="K798" s="10"/>
      <c r="L798" s="157">
        <v>0</v>
      </c>
      <c r="M798" s="158"/>
      <c r="N798" s="159"/>
    </row>
    <row r="799" spans="1:14" ht="20.100000000000001" customHeight="1">
      <c r="A799" s="8">
        <v>3</v>
      </c>
      <c r="B799" s="16">
        <v>24214115313</v>
      </c>
      <c r="C799" s="147" t="s">
        <v>1867</v>
      </c>
      <c r="D799" s="148" t="s">
        <v>2026</v>
      </c>
      <c r="E799" s="17" t="s">
        <v>1613</v>
      </c>
      <c r="F799" s="17" t="s">
        <v>1613</v>
      </c>
      <c r="G799" s="9"/>
      <c r="H799" s="10"/>
      <c r="I799" s="10"/>
      <c r="J799" s="10"/>
      <c r="K799" s="10"/>
      <c r="L799" s="157">
        <v>0</v>
      </c>
      <c r="M799" s="158"/>
      <c r="N799" s="159"/>
    </row>
    <row r="800" spans="1:14" ht="20.100000000000001" customHeight="1">
      <c r="A800" s="8">
        <v>4</v>
      </c>
      <c r="B800" s="16">
        <v>27275280117</v>
      </c>
      <c r="C800" s="147" t="s">
        <v>1385</v>
      </c>
      <c r="D800" s="148" t="s">
        <v>2028</v>
      </c>
      <c r="E800" s="17" t="s">
        <v>1273</v>
      </c>
      <c r="F800" s="17" t="s">
        <v>1273</v>
      </c>
      <c r="G800" s="9"/>
      <c r="H800" s="10"/>
      <c r="I800" s="10"/>
      <c r="J800" s="10"/>
      <c r="K800" s="10"/>
      <c r="L800" s="157">
        <v>0</v>
      </c>
      <c r="M800" s="158"/>
      <c r="N800" s="159"/>
    </row>
    <row r="801" spans="1:14" ht="20.100000000000001" customHeight="1">
      <c r="A801" s="8">
        <v>5</v>
      </c>
      <c r="B801" s="16">
        <v>26211736179</v>
      </c>
      <c r="C801" s="147" t="s">
        <v>2029</v>
      </c>
      <c r="D801" s="148" t="s">
        <v>2028</v>
      </c>
      <c r="E801" s="17" t="s">
        <v>1477</v>
      </c>
      <c r="F801" s="17" t="s">
        <v>1477</v>
      </c>
      <c r="G801" s="9"/>
      <c r="H801" s="10"/>
      <c r="I801" s="10"/>
      <c r="J801" s="10"/>
      <c r="K801" s="10"/>
      <c r="L801" s="157">
        <v>0</v>
      </c>
      <c r="M801" s="158"/>
      <c r="N801" s="159"/>
    </row>
    <row r="802" spans="1:14" ht="20.100000000000001" customHeight="1">
      <c r="A802" s="8">
        <v>6</v>
      </c>
      <c r="B802" s="16">
        <v>26207221484</v>
      </c>
      <c r="C802" s="147" t="s">
        <v>2030</v>
      </c>
      <c r="D802" s="148" t="s">
        <v>2031</v>
      </c>
      <c r="E802" s="17" t="s">
        <v>1276</v>
      </c>
      <c r="F802" s="17" t="s">
        <v>1276</v>
      </c>
      <c r="G802" s="9"/>
      <c r="H802" s="10"/>
      <c r="I802" s="10"/>
      <c r="J802" s="10"/>
      <c r="K802" s="10"/>
      <c r="L802" s="157">
        <v>0</v>
      </c>
      <c r="M802" s="158"/>
      <c r="N802" s="159"/>
    </row>
    <row r="803" spans="1:14" ht="20.100000000000001" customHeight="1">
      <c r="A803" s="8">
        <v>7</v>
      </c>
      <c r="B803" s="16">
        <v>25207103899</v>
      </c>
      <c r="C803" s="147" t="s">
        <v>2032</v>
      </c>
      <c r="D803" s="148" t="s">
        <v>2031</v>
      </c>
      <c r="E803" s="17" t="s">
        <v>1303</v>
      </c>
      <c r="F803" s="17" t="s">
        <v>1303</v>
      </c>
      <c r="G803" s="9"/>
      <c r="H803" s="10"/>
      <c r="I803" s="10"/>
      <c r="J803" s="10"/>
      <c r="K803" s="10"/>
      <c r="L803" s="157">
        <v>0</v>
      </c>
      <c r="M803" s="158"/>
      <c r="N803" s="159"/>
    </row>
    <row r="804" spans="1:14" ht="20.100000000000001" customHeight="1">
      <c r="A804" s="8">
        <v>8</v>
      </c>
      <c r="B804" s="16">
        <v>26212929747</v>
      </c>
      <c r="C804" s="147" t="s">
        <v>2033</v>
      </c>
      <c r="D804" s="148" t="s">
        <v>2034</v>
      </c>
      <c r="E804" s="17" t="s">
        <v>1266</v>
      </c>
      <c r="F804" s="17" t="s">
        <v>1266</v>
      </c>
      <c r="G804" s="9"/>
      <c r="H804" s="10"/>
      <c r="I804" s="10"/>
      <c r="J804" s="10"/>
      <c r="K804" s="10"/>
      <c r="L804" s="157">
        <v>0</v>
      </c>
      <c r="M804" s="158"/>
      <c r="N804" s="159"/>
    </row>
    <row r="805" spans="1:14" ht="20.100000000000001" customHeight="1">
      <c r="A805" s="8">
        <v>9</v>
      </c>
      <c r="B805" s="16">
        <v>26211332805</v>
      </c>
      <c r="C805" s="147" t="s">
        <v>2035</v>
      </c>
      <c r="D805" s="148" t="s">
        <v>2034</v>
      </c>
      <c r="E805" s="17" t="s">
        <v>1263</v>
      </c>
      <c r="F805" s="17" t="s">
        <v>1263</v>
      </c>
      <c r="G805" s="9"/>
      <c r="H805" s="10"/>
      <c r="I805" s="10"/>
      <c r="J805" s="10"/>
      <c r="K805" s="10"/>
      <c r="L805" s="157">
        <v>0</v>
      </c>
      <c r="M805" s="158"/>
      <c r="N805" s="159"/>
    </row>
    <row r="806" spans="1:14" ht="20.100000000000001" customHeight="1">
      <c r="A806" s="8">
        <v>10</v>
      </c>
      <c r="B806" s="16">
        <v>24217115897</v>
      </c>
      <c r="C806" s="147" t="s">
        <v>2036</v>
      </c>
      <c r="D806" s="148" t="s">
        <v>2034</v>
      </c>
      <c r="E806" s="17" t="s">
        <v>1308</v>
      </c>
      <c r="F806" s="17" t="s">
        <v>1308</v>
      </c>
      <c r="G806" s="9"/>
      <c r="H806" s="10"/>
      <c r="I806" s="10"/>
      <c r="J806" s="10"/>
      <c r="K806" s="10"/>
      <c r="L806" s="157">
        <v>0</v>
      </c>
      <c r="M806" s="158"/>
      <c r="N806" s="159"/>
    </row>
    <row r="807" spans="1:14" ht="20.100000000000001" customHeight="1">
      <c r="A807" s="8">
        <v>11</v>
      </c>
      <c r="B807" s="16">
        <v>26211631763</v>
      </c>
      <c r="C807" s="147" t="s">
        <v>2037</v>
      </c>
      <c r="D807" s="148" t="s">
        <v>2038</v>
      </c>
      <c r="E807" s="17" t="s">
        <v>1433</v>
      </c>
      <c r="F807" s="17" t="s">
        <v>1433</v>
      </c>
      <c r="G807" s="9"/>
      <c r="H807" s="10"/>
      <c r="I807" s="10"/>
      <c r="J807" s="10"/>
      <c r="K807" s="10"/>
      <c r="L807" s="157">
        <v>0</v>
      </c>
      <c r="M807" s="158"/>
      <c r="N807" s="159"/>
    </row>
    <row r="808" spans="1:14" ht="20.100000000000001" customHeight="1">
      <c r="A808" s="8">
        <v>12</v>
      </c>
      <c r="B808" s="16">
        <v>26212126085</v>
      </c>
      <c r="C808" s="147" t="s">
        <v>1572</v>
      </c>
      <c r="D808" s="148" t="s">
        <v>2039</v>
      </c>
      <c r="E808" s="17" t="s">
        <v>1338</v>
      </c>
      <c r="F808" s="17" t="s">
        <v>1338</v>
      </c>
      <c r="G808" s="9"/>
      <c r="H808" s="10"/>
      <c r="I808" s="10"/>
      <c r="J808" s="10"/>
      <c r="K808" s="10"/>
      <c r="L808" s="157">
        <v>0</v>
      </c>
      <c r="M808" s="158"/>
      <c r="N808" s="159"/>
    </row>
    <row r="809" spans="1:14" ht="20.100000000000001" customHeight="1">
      <c r="A809" s="8">
        <v>13</v>
      </c>
      <c r="B809" s="16">
        <v>26211300613</v>
      </c>
      <c r="C809" s="147" t="s">
        <v>1467</v>
      </c>
      <c r="D809" s="148" t="s">
        <v>2039</v>
      </c>
      <c r="E809" s="17" t="s">
        <v>1263</v>
      </c>
      <c r="F809" s="17" t="s">
        <v>1263</v>
      </c>
      <c r="G809" s="9"/>
      <c r="H809" s="10"/>
      <c r="I809" s="10"/>
      <c r="J809" s="10"/>
      <c r="K809" s="10"/>
      <c r="L809" s="157">
        <v>0</v>
      </c>
      <c r="M809" s="158"/>
      <c r="N809" s="159"/>
    </row>
    <row r="810" spans="1:14" ht="20.100000000000001" customHeight="1">
      <c r="A810" s="8">
        <v>14</v>
      </c>
      <c r="B810" s="16">
        <v>25215210369</v>
      </c>
      <c r="C810" s="147" t="s">
        <v>2040</v>
      </c>
      <c r="D810" s="148" t="s">
        <v>2039</v>
      </c>
      <c r="E810" s="17" t="s">
        <v>1305</v>
      </c>
      <c r="F810" s="17" t="s">
        <v>1305</v>
      </c>
      <c r="G810" s="9"/>
      <c r="H810" s="10"/>
      <c r="I810" s="10"/>
      <c r="J810" s="10"/>
      <c r="K810" s="10"/>
      <c r="L810" s="157">
        <v>0</v>
      </c>
      <c r="M810" s="158"/>
      <c r="N810" s="159"/>
    </row>
    <row r="811" spans="1:14" ht="20.100000000000001" customHeight="1">
      <c r="A811" s="8">
        <v>15</v>
      </c>
      <c r="B811" s="16">
        <v>25214107182</v>
      </c>
      <c r="C811" s="147" t="s">
        <v>2041</v>
      </c>
      <c r="D811" s="148" t="s">
        <v>2039</v>
      </c>
      <c r="E811" s="17" t="s">
        <v>1705</v>
      </c>
      <c r="F811" s="17" t="s">
        <v>1705</v>
      </c>
      <c r="G811" s="9"/>
      <c r="H811" s="10"/>
      <c r="I811" s="10"/>
      <c r="J811" s="10"/>
      <c r="K811" s="10"/>
      <c r="L811" s="157">
        <v>0</v>
      </c>
      <c r="M811" s="158"/>
      <c r="N811" s="159"/>
    </row>
    <row r="812" spans="1:14" ht="20.100000000000001" customHeight="1">
      <c r="A812" s="8">
        <v>16</v>
      </c>
      <c r="B812" s="16">
        <v>26211841689</v>
      </c>
      <c r="C812" s="147" t="s">
        <v>1681</v>
      </c>
      <c r="D812" s="148" t="s">
        <v>2042</v>
      </c>
      <c r="E812" s="17" t="s">
        <v>1477</v>
      </c>
      <c r="F812" s="17" t="s">
        <v>1477</v>
      </c>
      <c r="G812" s="9"/>
      <c r="H812" s="10"/>
      <c r="I812" s="10"/>
      <c r="J812" s="10"/>
      <c r="K812" s="10"/>
      <c r="L812" s="157">
        <v>0</v>
      </c>
      <c r="M812" s="158"/>
      <c r="N812" s="159"/>
    </row>
    <row r="813" spans="1:14" ht="20.100000000000001" customHeight="1">
      <c r="A813" s="8">
        <v>17</v>
      </c>
      <c r="B813" s="16">
        <v>25612317786</v>
      </c>
      <c r="C813" s="147" t="s">
        <v>2043</v>
      </c>
      <c r="D813" s="148" t="s">
        <v>2044</v>
      </c>
      <c r="E813" s="17" t="s">
        <v>1732</v>
      </c>
      <c r="F813" s="17" t="s">
        <v>1732</v>
      </c>
      <c r="G813" s="9"/>
      <c r="H813" s="10"/>
      <c r="I813" s="10"/>
      <c r="J813" s="10"/>
      <c r="K813" s="10"/>
      <c r="L813" s="157">
        <v>0</v>
      </c>
      <c r="M813" s="158"/>
      <c r="N813" s="159"/>
    </row>
    <row r="814" spans="1:14" ht="20.100000000000001" customHeight="1">
      <c r="A814" s="8">
        <v>18</v>
      </c>
      <c r="B814" s="16">
        <v>26212200731</v>
      </c>
      <c r="C814" s="147" t="s">
        <v>2045</v>
      </c>
      <c r="D814" s="148" t="s">
        <v>2046</v>
      </c>
      <c r="E814" s="17" t="s">
        <v>1286</v>
      </c>
      <c r="F814" s="17" t="s">
        <v>1286</v>
      </c>
      <c r="G814" s="9"/>
      <c r="H814" s="10"/>
      <c r="I814" s="10"/>
      <c r="J814" s="10"/>
      <c r="K814" s="10"/>
      <c r="L814" s="157">
        <v>0</v>
      </c>
      <c r="M814" s="158"/>
      <c r="N814" s="159"/>
    </row>
    <row r="815" spans="1:14" ht="20.100000000000001" customHeight="1">
      <c r="A815" s="8">
        <v>19</v>
      </c>
      <c r="B815" s="16">
        <v>25211210374</v>
      </c>
      <c r="C815" s="147" t="s">
        <v>2047</v>
      </c>
      <c r="D815" s="148" t="s">
        <v>2046</v>
      </c>
      <c r="E815" s="17" t="s">
        <v>1308</v>
      </c>
      <c r="F815" s="17" t="s">
        <v>1308</v>
      </c>
      <c r="G815" s="9"/>
      <c r="H815" s="10"/>
      <c r="I815" s="10"/>
      <c r="J815" s="10"/>
      <c r="K815" s="10"/>
      <c r="L815" s="157">
        <v>0</v>
      </c>
      <c r="M815" s="158"/>
      <c r="N815" s="159"/>
    </row>
    <row r="816" spans="1:14" ht="20.100000000000001" customHeight="1">
      <c r="A816" s="8">
        <v>20</v>
      </c>
      <c r="B816" s="16">
        <v>24217200365</v>
      </c>
      <c r="C816" s="147" t="s">
        <v>2048</v>
      </c>
      <c r="D816" s="148" t="s">
        <v>2046</v>
      </c>
      <c r="E816" s="17" t="s">
        <v>1266</v>
      </c>
      <c r="F816" s="17" t="s">
        <v>1266</v>
      </c>
      <c r="G816" s="9"/>
      <c r="H816" s="10"/>
      <c r="I816" s="10"/>
      <c r="J816" s="10"/>
      <c r="K816" s="10"/>
      <c r="L816" s="157">
        <v>0</v>
      </c>
      <c r="M816" s="158"/>
      <c r="N816" s="159"/>
    </row>
    <row r="817" spans="1:14" ht="20.100000000000001" customHeight="1">
      <c r="A817" s="8">
        <v>21</v>
      </c>
      <c r="B817" s="16">
        <v>26217133518</v>
      </c>
      <c r="C817" s="147" t="s">
        <v>2049</v>
      </c>
      <c r="D817" s="148" t="s">
        <v>2050</v>
      </c>
      <c r="E817" s="17" t="s">
        <v>1276</v>
      </c>
      <c r="F817" s="17" t="s">
        <v>1276</v>
      </c>
      <c r="G817" s="9"/>
      <c r="H817" s="10"/>
      <c r="I817" s="10"/>
      <c r="J817" s="10"/>
      <c r="K817" s="10"/>
      <c r="L817" s="157">
        <v>0</v>
      </c>
      <c r="M817" s="158"/>
      <c r="N817" s="159"/>
    </row>
    <row r="818" spans="1:14" ht="20.100000000000001" customHeight="1">
      <c r="A818" s="8">
        <v>22</v>
      </c>
      <c r="B818" s="16">
        <v>26212135547</v>
      </c>
      <c r="C818" s="147" t="s">
        <v>2051</v>
      </c>
      <c r="D818" s="148" t="s">
        <v>2050</v>
      </c>
      <c r="E818" s="17" t="s">
        <v>1266</v>
      </c>
      <c r="F818" s="17" t="s">
        <v>1266</v>
      </c>
      <c r="G818" s="9"/>
      <c r="H818" s="10"/>
      <c r="I818" s="10"/>
      <c r="J818" s="10"/>
      <c r="K818" s="10"/>
      <c r="L818" s="157">
        <v>0</v>
      </c>
      <c r="M818" s="158"/>
      <c r="N818" s="159"/>
    </row>
    <row r="819" spans="1:14" ht="20.100000000000001" customHeight="1">
      <c r="A819" s="8">
        <v>23</v>
      </c>
      <c r="B819" s="16">
        <v>26212122772</v>
      </c>
      <c r="C819" s="147" t="s">
        <v>2052</v>
      </c>
      <c r="D819" s="148" t="s">
        <v>2050</v>
      </c>
      <c r="E819" s="17" t="s">
        <v>1364</v>
      </c>
      <c r="F819" s="17" t="s">
        <v>1364</v>
      </c>
      <c r="G819" s="9"/>
      <c r="H819" s="10"/>
      <c r="I819" s="10"/>
      <c r="J819" s="10"/>
      <c r="K819" s="10"/>
      <c r="L819" s="157">
        <v>0</v>
      </c>
      <c r="M819" s="158"/>
      <c r="N819" s="159"/>
    </row>
    <row r="820" spans="1:14" ht="20.100000000000001" customHeight="1">
      <c r="A820" s="8">
        <v>24</v>
      </c>
      <c r="B820" s="16">
        <v>26211327261</v>
      </c>
      <c r="C820" s="147" t="s">
        <v>2053</v>
      </c>
      <c r="D820" s="148" t="s">
        <v>2050</v>
      </c>
      <c r="E820" s="17" t="s">
        <v>1263</v>
      </c>
      <c r="F820" s="17" t="s">
        <v>1263</v>
      </c>
      <c r="G820" s="9"/>
      <c r="H820" s="10"/>
      <c r="I820" s="10"/>
      <c r="J820" s="10"/>
      <c r="K820" s="10"/>
      <c r="L820" s="157">
        <v>0</v>
      </c>
      <c r="M820" s="158"/>
      <c r="N820" s="159"/>
    </row>
    <row r="821" spans="1:14" ht="20.100000000000001" customHeight="1">
      <c r="A821" s="8">
        <v>25</v>
      </c>
      <c r="B821" s="16">
        <v>26211227816</v>
      </c>
      <c r="C821" s="147" t="s">
        <v>2054</v>
      </c>
      <c r="D821" s="148" t="s">
        <v>2050</v>
      </c>
      <c r="E821" s="17" t="s">
        <v>1423</v>
      </c>
      <c r="F821" s="17" t="s">
        <v>1423</v>
      </c>
      <c r="G821" s="9"/>
      <c r="H821" s="10"/>
      <c r="I821" s="10"/>
      <c r="J821" s="10"/>
      <c r="K821" s="10"/>
      <c r="L821" s="157">
        <v>0</v>
      </c>
      <c r="M821" s="158"/>
      <c r="N821" s="159"/>
    </row>
    <row r="822" spans="1:14" ht="20.100000000000001" customHeight="1">
      <c r="A822" s="8">
        <v>26</v>
      </c>
      <c r="B822" s="16">
        <v>26207120742</v>
      </c>
      <c r="C822" s="147" t="s">
        <v>2055</v>
      </c>
      <c r="D822" s="148" t="s">
        <v>2050</v>
      </c>
      <c r="E822" s="17" t="s">
        <v>1276</v>
      </c>
      <c r="F822" s="17" t="s">
        <v>1276</v>
      </c>
      <c r="G822" s="9"/>
      <c r="H822" s="10"/>
      <c r="I822" s="10"/>
      <c r="J822" s="10"/>
      <c r="K822" s="10"/>
      <c r="L822" s="157">
        <v>0</v>
      </c>
      <c r="M822" s="158"/>
      <c r="N822" s="159"/>
    </row>
    <row r="823" spans="1:14" ht="20.100000000000001" customHeight="1">
      <c r="A823" s="8">
        <v>27</v>
      </c>
      <c r="B823" s="16">
        <v>26202222448</v>
      </c>
      <c r="C823" s="147" t="s">
        <v>2056</v>
      </c>
      <c r="D823" s="148" t="s">
        <v>2050</v>
      </c>
      <c r="E823" s="17" t="s">
        <v>1286</v>
      </c>
      <c r="F823" s="17" t="s">
        <v>1286</v>
      </c>
      <c r="G823" s="9"/>
      <c r="H823" s="10"/>
      <c r="I823" s="10"/>
      <c r="J823" s="10"/>
      <c r="K823" s="10"/>
      <c r="L823" s="157">
        <v>0</v>
      </c>
      <c r="M823" s="158"/>
      <c r="N823" s="159"/>
    </row>
    <row r="824" spans="1:14" ht="20.100000000000001" customHeight="1">
      <c r="A824" s="8">
        <v>28</v>
      </c>
      <c r="B824" s="16">
        <v>25217216663</v>
      </c>
      <c r="C824" s="147" t="s">
        <v>1387</v>
      </c>
      <c r="D824" s="148" t="s">
        <v>2050</v>
      </c>
      <c r="E824" s="17" t="s">
        <v>1435</v>
      </c>
      <c r="F824" s="17" t="s">
        <v>1435</v>
      </c>
      <c r="G824" s="9"/>
      <c r="H824" s="10"/>
      <c r="I824" s="10"/>
      <c r="J824" s="10"/>
      <c r="K824" s="10"/>
      <c r="L824" s="157">
        <v>0</v>
      </c>
      <c r="M824" s="158"/>
      <c r="N824" s="159"/>
    </row>
    <row r="825" spans="1:14" ht="20.100000000000001" customHeight="1">
      <c r="A825" s="8">
        <v>29</v>
      </c>
      <c r="B825" s="16">
        <v>25217108305</v>
      </c>
      <c r="C825" s="147" t="s">
        <v>2057</v>
      </c>
      <c r="D825" s="148" t="s">
        <v>2050</v>
      </c>
      <c r="E825" s="17" t="s">
        <v>1303</v>
      </c>
      <c r="F825" s="17" t="s">
        <v>1303</v>
      </c>
      <c r="G825" s="9"/>
      <c r="H825" s="10"/>
      <c r="I825" s="10"/>
      <c r="J825" s="10"/>
      <c r="K825" s="10"/>
      <c r="L825" s="157">
        <v>0</v>
      </c>
      <c r="M825" s="158"/>
      <c r="N825" s="159"/>
    </row>
    <row r="826" spans="1:14" ht="20.100000000000001" customHeight="1">
      <c r="A826" s="11">
        <v>30</v>
      </c>
      <c r="B826" s="16">
        <v>25216707471</v>
      </c>
      <c r="C826" s="147" t="s">
        <v>1264</v>
      </c>
      <c r="D826" s="148" t="s">
        <v>2050</v>
      </c>
      <c r="E826" s="17" t="s">
        <v>2058</v>
      </c>
      <c r="F826" s="17" t="s">
        <v>2058</v>
      </c>
      <c r="G826" s="12"/>
      <c r="H826" s="13"/>
      <c r="I826" s="13"/>
      <c r="J826" s="13"/>
      <c r="K826" s="13"/>
      <c r="L826" s="176">
        <v>0</v>
      </c>
      <c r="M826" s="177"/>
      <c r="N826" s="178"/>
    </row>
    <row r="827" spans="1:14" ht="12" customHeight="1">
      <c r="M827" s="146" t="s">
        <v>2378</v>
      </c>
      <c r="N827" s="14" t="s">
        <v>2305</v>
      </c>
    </row>
    <row r="828" spans="1:14" s="1" customFormat="1" ht="14.25" customHeight="1">
      <c r="B828" s="153" t="s">
        <v>7</v>
      </c>
      <c r="C828" s="153"/>
      <c r="D828" s="154" t="s">
        <v>1256</v>
      </c>
      <c r="E828" s="154"/>
      <c r="F828" s="154"/>
      <c r="G828" s="154"/>
      <c r="H828" s="154"/>
      <c r="I828" s="154"/>
      <c r="J828" s="154"/>
      <c r="K828" s="154"/>
      <c r="L828" s="111" t="s">
        <v>2293</v>
      </c>
    </row>
    <row r="829" spans="1:14" s="1" customFormat="1">
      <c r="B829" s="153" t="s">
        <v>8</v>
      </c>
      <c r="C829" s="153"/>
      <c r="D829" s="2" t="s">
        <v>2326</v>
      </c>
      <c r="E829" s="154" t="s">
        <v>1260</v>
      </c>
      <c r="F829" s="154"/>
      <c r="G829" s="154"/>
      <c r="H829" s="154"/>
      <c r="I829" s="154"/>
      <c r="J829" s="154"/>
      <c r="K829" s="154"/>
      <c r="L829" s="3"/>
      <c r="M829" s="4"/>
      <c r="N829" s="4"/>
    </row>
    <row r="830" spans="1:14" s="5" customFormat="1" ht="18.75" customHeight="1">
      <c r="B830" s="6" t="s">
        <v>2379</v>
      </c>
      <c r="C830" s="155"/>
      <c r="D830" s="155"/>
      <c r="E830" s="155"/>
      <c r="F830" s="155"/>
      <c r="G830" s="155"/>
      <c r="H830" s="155"/>
      <c r="I830" s="155"/>
      <c r="J830" s="155"/>
      <c r="K830" s="155"/>
      <c r="L830" s="3"/>
      <c r="M830" s="3"/>
      <c r="N830" s="3"/>
    </row>
    <row r="831" spans="1:14" s="5" customFormat="1" ht="18.75" customHeight="1">
      <c r="A831" s="156" t="s">
        <v>2377</v>
      </c>
      <c r="B831" s="156"/>
      <c r="C831" s="156"/>
      <c r="D831" s="156"/>
      <c r="E831" s="156"/>
      <c r="F831" s="156"/>
      <c r="G831" s="156"/>
      <c r="H831" s="156"/>
      <c r="I831" s="156"/>
      <c r="J831" s="156"/>
      <c r="K831" s="156"/>
      <c r="L831" s="3"/>
      <c r="M831" s="3"/>
      <c r="N831" s="3"/>
    </row>
    <row r="832" spans="1:14" ht="3.75" customHeight="1"/>
    <row r="833" spans="1:14" ht="15" customHeight="1">
      <c r="A833" s="161" t="s">
        <v>0</v>
      </c>
      <c r="B833" s="160" t="s">
        <v>9</v>
      </c>
      <c r="C833" s="174" t="s">
        <v>3</v>
      </c>
      <c r="D833" s="175" t="s">
        <v>4</v>
      </c>
      <c r="E833" s="160" t="s">
        <v>14</v>
      </c>
      <c r="F833" s="160" t="s">
        <v>15</v>
      </c>
      <c r="G833" s="160" t="s">
        <v>1257</v>
      </c>
      <c r="H833" s="162" t="s">
        <v>1258</v>
      </c>
      <c r="I833" s="160" t="s">
        <v>10</v>
      </c>
      <c r="J833" s="164" t="s">
        <v>6</v>
      </c>
      <c r="K833" s="164"/>
      <c r="L833" s="165" t="s">
        <v>11</v>
      </c>
      <c r="M833" s="166"/>
      <c r="N833" s="167"/>
    </row>
    <row r="834" spans="1:14" ht="27" customHeight="1">
      <c r="A834" s="161"/>
      <c r="B834" s="161"/>
      <c r="C834" s="174"/>
      <c r="D834" s="175"/>
      <c r="E834" s="161"/>
      <c r="F834" s="161"/>
      <c r="G834" s="161"/>
      <c r="H834" s="163"/>
      <c r="I834" s="161"/>
      <c r="J834" s="7" t="s">
        <v>12</v>
      </c>
      <c r="K834" s="7" t="s">
        <v>13</v>
      </c>
      <c r="L834" s="168"/>
      <c r="M834" s="169"/>
      <c r="N834" s="170"/>
    </row>
    <row r="835" spans="1:14" ht="20.100000000000001" customHeight="1">
      <c r="A835" s="8">
        <v>1</v>
      </c>
      <c r="B835" s="16">
        <v>25207202115</v>
      </c>
      <c r="C835" s="147" t="s">
        <v>2059</v>
      </c>
      <c r="D835" s="148" t="s">
        <v>2050</v>
      </c>
      <c r="E835" s="17" t="s">
        <v>1401</v>
      </c>
      <c r="F835" s="17" t="s">
        <v>1401</v>
      </c>
      <c r="G835" s="9"/>
      <c r="H835" s="10"/>
      <c r="I835" s="10"/>
      <c r="J835" s="10"/>
      <c r="K835" s="10"/>
      <c r="L835" s="171">
        <v>0</v>
      </c>
      <c r="M835" s="172"/>
      <c r="N835" s="173"/>
    </row>
    <row r="836" spans="1:14" ht="20.100000000000001" customHeight="1">
      <c r="A836" s="8">
        <v>2</v>
      </c>
      <c r="B836" s="16">
        <v>25217215192</v>
      </c>
      <c r="C836" s="147" t="s">
        <v>2060</v>
      </c>
      <c r="D836" s="148" t="s">
        <v>2061</v>
      </c>
      <c r="E836" s="17" t="s">
        <v>1435</v>
      </c>
      <c r="F836" s="17" t="s">
        <v>1435</v>
      </c>
      <c r="G836" s="9"/>
      <c r="H836" s="10"/>
      <c r="I836" s="10"/>
      <c r="J836" s="10"/>
      <c r="K836" s="10"/>
      <c r="L836" s="157">
        <v>0</v>
      </c>
      <c r="M836" s="158"/>
      <c r="N836" s="159"/>
    </row>
    <row r="837" spans="1:14" ht="20.100000000000001" customHeight="1">
      <c r="A837" s="8">
        <v>3</v>
      </c>
      <c r="B837" s="16">
        <v>25217207190</v>
      </c>
      <c r="C837" s="147" t="s">
        <v>2062</v>
      </c>
      <c r="D837" s="148" t="s">
        <v>2061</v>
      </c>
      <c r="E837" s="17" t="s">
        <v>1435</v>
      </c>
      <c r="F837" s="17" t="s">
        <v>1435</v>
      </c>
      <c r="G837" s="9"/>
      <c r="H837" s="10"/>
      <c r="I837" s="10"/>
      <c r="J837" s="10"/>
      <c r="K837" s="10"/>
      <c r="L837" s="157">
        <v>0</v>
      </c>
      <c r="M837" s="158"/>
      <c r="N837" s="159"/>
    </row>
    <row r="838" spans="1:14" ht="20.100000000000001" customHeight="1">
      <c r="A838" s="8">
        <v>4</v>
      </c>
      <c r="B838" s="16">
        <v>26212127460</v>
      </c>
      <c r="C838" s="147" t="s">
        <v>2063</v>
      </c>
      <c r="D838" s="148" t="s">
        <v>2064</v>
      </c>
      <c r="E838" s="17" t="s">
        <v>1266</v>
      </c>
      <c r="F838" s="17" t="s">
        <v>1266</v>
      </c>
      <c r="G838" s="9"/>
      <c r="H838" s="10"/>
      <c r="I838" s="10"/>
      <c r="J838" s="10"/>
      <c r="K838" s="10"/>
      <c r="L838" s="157">
        <v>0</v>
      </c>
      <c r="M838" s="158"/>
      <c r="N838" s="159"/>
    </row>
    <row r="839" spans="1:14" ht="20.100000000000001" customHeight="1">
      <c r="A839" s="8">
        <v>5</v>
      </c>
      <c r="B839" s="16">
        <v>25217104933</v>
      </c>
      <c r="C839" s="147" t="s">
        <v>1726</v>
      </c>
      <c r="D839" s="148" t="s">
        <v>2064</v>
      </c>
      <c r="E839" s="17" t="s">
        <v>1263</v>
      </c>
      <c r="F839" s="17" t="s">
        <v>1263</v>
      </c>
      <c r="G839" s="9"/>
      <c r="H839" s="10"/>
      <c r="I839" s="10"/>
      <c r="J839" s="10"/>
      <c r="K839" s="10"/>
      <c r="L839" s="157">
        <v>0</v>
      </c>
      <c r="M839" s="158"/>
      <c r="N839" s="159"/>
    </row>
    <row r="840" spans="1:14" ht="20.100000000000001" customHeight="1">
      <c r="A840" s="8">
        <v>6</v>
      </c>
      <c r="B840" s="16">
        <v>25216205019</v>
      </c>
      <c r="C840" s="147" t="s">
        <v>2065</v>
      </c>
      <c r="D840" s="148" t="s">
        <v>2064</v>
      </c>
      <c r="E840" s="17" t="s">
        <v>2066</v>
      </c>
      <c r="F840" s="17" t="s">
        <v>2066</v>
      </c>
      <c r="G840" s="9"/>
      <c r="H840" s="10"/>
      <c r="I840" s="10"/>
      <c r="J840" s="10"/>
      <c r="K840" s="10"/>
      <c r="L840" s="157">
        <v>0</v>
      </c>
      <c r="M840" s="158"/>
      <c r="N840" s="159"/>
    </row>
    <row r="841" spans="1:14" ht="20.100000000000001" customHeight="1">
      <c r="A841" s="8">
        <v>7</v>
      </c>
      <c r="B841" s="16">
        <v>25211709589</v>
      </c>
      <c r="C841" s="147" t="s">
        <v>2067</v>
      </c>
      <c r="D841" s="148" t="s">
        <v>2064</v>
      </c>
      <c r="E841" s="17" t="s">
        <v>1392</v>
      </c>
      <c r="F841" s="17" t="s">
        <v>1392</v>
      </c>
      <c r="G841" s="9"/>
      <c r="H841" s="10"/>
      <c r="I841" s="10"/>
      <c r="J841" s="10"/>
      <c r="K841" s="10"/>
      <c r="L841" s="157">
        <v>0</v>
      </c>
      <c r="M841" s="158"/>
      <c r="N841" s="159"/>
    </row>
    <row r="842" spans="1:14" ht="20.100000000000001" customHeight="1">
      <c r="A842" s="8">
        <v>8</v>
      </c>
      <c r="B842" s="16">
        <v>25211705263</v>
      </c>
      <c r="C842" s="147" t="s">
        <v>1677</v>
      </c>
      <c r="D842" s="148" t="s">
        <v>2064</v>
      </c>
      <c r="E842" s="17" t="s">
        <v>1392</v>
      </c>
      <c r="F842" s="17" t="s">
        <v>1392</v>
      </c>
      <c r="G842" s="9"/>
      <c r="H842" s="10"/>
      <c r="I842" s="10"/>
      <c r="J842" s="10"/>
      <c r="K842" s="10"/>
      <c r="L842" s="157">
        <v>0</v>
      </c>
      <c r="M842" s="158"/>
      <c r="N842" s="159"/>
    </row>
    <row r="843" spans="1:14" ht="20.100000000000001" customHeight="1">
      <c r="A843" s="8">
        <v>9</v>
      </c>
      <c r="B843" s="16">
        <v>24215216493</v>
      </c>
      <c r="C843" s="147" t="s">
        <v>1264</v>
      </c>
      <c r="D843" s="148" t="s">
        <v>2064</v>
      </c>
      <c r="E843" s="17" t="s">
        <v>1562</v>
      </c>
      <c r="F843" s="17" t="s">
        <v>1562</v>
      </c>
      <c r="G843" s="9"/>
      <c r="H843" s="10"/>
      <c r="I843" s="10"/>
      <c r="J843" s="10"/>
      <c r="K843" s="10"/>
      <c r="L843" s="157">
        <v>0</v>
      </c>
      <c r="M843" s="158"/>
      <c r="N843" s="159"/>
    </row>
    <row r="844" spans="1:14" ht="20.100000000000001" customHeight="1">
      <c r="A844" s="8">
        <v>10</v>
      </c>
      <c r="B844" s="16">
        <v>23217111067</v>
      </c>
      <c r="C844" s="147" t="s">
        <v>1952</v>
      </c>
      <c r="D844" s="148" t="s">
        <v>2064</v>
      </c>
      <c r="E844" s="17" t="s">
        <v>2068</v>
      </c>
      <c r="F844" s="17" t="s">
        <v>2068</v>
      </c>
      <c r="G844" s="9"/>
      <c r="H844" s="10"/>
      <c r="I844" s="10"/>
      <c r="J844" s="10"/>
      <c r="K844" s="10"/>
      <c r="L844" s="157">
        <v>0</v>
      </c>
      <c r="M844" s="158"/>
      <c r="N844" s="159"/>
    </row>
    <row r="845" spans="1:14" ht="20.100000000000001" customHeight="1">
      <c r="A845" s="8">
        <v>11</v>
      </c>
      <c r="B845" s="16">
        <v>2321523890</v>
      </c>
      <c r="C845" s="147" t="s">
        <v>2069</v>
      </c>
      <c r="D845" s="148" t="s">
        <v>2064</v>
      </c>
      <c r="E845" s="17" t="s">
        <v>1562</v>
      </c>
      <c r="F845" s="17" t="s">
        <v>1562</v>
      </c>
      <c r="G845" s="9"/>
      <c r="H845" s="10"/>
      <c r="I845" s="10"/>
      <c r="J845" s="10"/>
      <c r="K845" s="10"/>
      <c r="L845" s="157">
        <v>0</v>
      </c>
      <c r="M845" s="158"/>
      <c r="N845" s="159"/>
    </row>
    <row r="846" spans="1:14" ht="20.100000000000001" customHeight="1">
      <c r="A846" s="8">
        <v>12</v>
      </c>
      <c r="B846" s="16">
        <v>25217109511</v>
      </c>
      <c r="C846" s="147" t="s">
        <v>2070</v>
      </c>
      <c r="D846" s="148" t="s">
        <v>2071</v>
      </c>
      <c r="E846" s="17" t="s">
        <v>1308</v>
      </c>
      <c r="F846" s="17" t="s">
        <v>1308</v>
      </c>
      <c r="G846" s="9"/>
      <c r="H846" s="10"/>
      <c r="I846" s="10"/>
      <c r="J846" s="10"/>
      <c r="K846" s="10"/>
      <c r="L846" s="157">
        <v>0</v>
      </c>
      <c r="M846" s="158"/>
      <c r="N846" s="159"/>
    </row>
    <row r="847" spans="1:14" ht="20.100000000000001" customHeight="1">
      <c r="A847" s="8">
        <v>13</v>
      </c>
      <c r="B847" s="16">
        <v>24212807032</v>
      </c>
      <c r="C847" s="147" t="s">
        <v>1628</v>
      </c>
      <c r="D847" s="148" t="s">
        <v>2071</v>
      </c>
      <c r="E847" s="17" t="s">
        <v>1806</v>
      </c>
      <c r="F847" s="17" t="s">
        <v>1806</v>
      </c>
      <c r="G847" s="9"/>
      <c r="H847" s="10"/>
      <c r="I847" s="10"/>
      <c r="J847" s="10"/>
      <c r="K847" s="10"/>
      <c r="L847" s="157">
        <v>0</v>
      </c>
      <c r="M847" s="158"/>
      <c r="N847" s="159"/>
    </row>
    <row r="848" spans="1:14" ht="20.100000000000001" customHeight="1">
      <c r="A848" s="8">
        <v>14</v>
      </c>
      <c r="B848" s="16">
        <v>26265218030</v>
      </c>
      <c r="C848" s="147" t="s">
        <v>2024</v>
      </c>
      <c r="D848" s="148" t="s">
        <v>2072</v>
      </c>
      <c r="E848" s="17" t="s">
        <v>2073</v>
      </c>
      <c r="F848" s="17" t="s">
        <v>2073</v>
      </c>
      <c r="G848" s="9"/>
      <c r="H848" s="10"/>
      <c r="I848" s="10"/>
      <c r="J848" s="10"/>
      <c r="K848" s="10"/>
      <c r="L848" s="157">
        <v>0</v>
      </c>
      <c r="M848" s="158"/>
      <c r="N848" s="159"/>
    </row>
    <row r="849" spans="1:14" ht="20.100000000000001" customHeight="1">
      <c r="A849" s="8">
        <v>15</v>
      </c>
      <c r="B849" s="16">
        <v>26202438297</v>
      </c>
      <c r="C849" s="147" t="s">
        <v>2074</v>
      </c>
      <c r="D849" s="148" t="s">
        <v>2072</v>
      </c>
      <c r="E849" s="17" t="s">
        <v>1814</v>
      </c>
      <c r="F849" s="17" t="s">
        <v>1814</v>
      </c>
      <c r="G849" s="9"/>
      <c r="H849" s="10"/>
      <c r="I849" s="10"/>
      <c r="J849" s="10"/>
      <c r="K849" s="10"/>
      <c r="L849" s="157">
        <v>0</v>
      </c>
      <c r="M849" s="158"/>
      <c r="N849" s="159"/>
    </row>
    <row r="850" spans="1:14" ht="20.100000000000001" customHeight="1">
      <c r="A850" s="8">
        <v>16</v>
      </c>
      <c r="B850" s="16">
        <v>26207234437</v>
      </c>
      <c r="C850" s="147" t="s">
        <v>1655</v>
      </c>
      <c r="D850" s="148" t="s">
        <v>2075</v>
      </c>
      <c r="E850" s="17" t="s">
        <v>1401</v>
      </c>
      <c r="F850" s="17" t="s">
        <v>1401</v>
      </c>
      <c r="G850" s="9"/>
      <c r="H850" s="10"/>
      <c r="I850" s="10"/>
      <c r="J850" s="10"/>
      <c r="K850" s="10"/>
      <c r="L850" s="157">
        <v>0</v>
      </c>
      <c r="M850" s="158"/>
      <c r="N850" s="159"/>
    </row>
    <row r="851" spans="1:14" ht="12" customHeight="1">
      <c r="M851" s="146" t="s">
        <v>2380</v>
      </c>
      <c r="N851" s="14" t="s">
        <v>2305</v>
      </c>
    </row>
    <row r="852" spans="1:14" s="1" customFormat="1" ht="14.25" customHeight="1">
      <c r="B852" s="153" t="s">
        <v>7</v>
      </c>
      <c r="C852" s="153"/>
      <c r="D852" s="154" t="s">
        <v>1256</v>
      </c>
      <c r="E852" s="154"/>
      <c r="F852" s="154"/>
      <c r="G852" s="154"/>
      <c r="H852" s="154"/>
      <c r="I852" s="154"/>
      <c r="J852" s="154"/>
      <c r="K852" s="154"/>
      <c r="L852" s="111" t="s">
        <v>2294</v>
      </c>
    </row>
    <row r="853" spans="1:14" s="1" customFormat="1">
      <c r="B853" s="153" t="s">
        <v>8</v>
      </c>
      <c r="C853" s="153"/>
      <c r="D853" s="2" t="s">
        <v>2332</v>
      </c>
      <c r="E853" s="154" t="s">
        <v>1260</v>
      </c>
      <c r="F853" s="154"/>
      <c r="G853" s="154"/>
      <c r="H853" s="154"/>
      <c r="I853" s="154"/>
      <c r="J853" s="154"/>
      <c r="K853" s="154"/>
      <c r="L853" s="3"/>
      <c r="M853" s="4"/>
      <c r="N853" s="4"/>
    </row>
    <row r="854" spans="1:14" s="5" customFormat="1" ht="18.75" customHeight="1">
      <c r="B854" s="6" t="s">
        <v>2381</v>
      </c>
      <c r="C854" s="155"/>
      <c r="D854" s="155"/>
      <c r="E854" s="155"/>
      <c r="F854" s="155"/>
      <c r="G854" s="155"/>
      <c r="H854" s="155"/>
      <c r="I854" s="155"/>
      <c r="J854" s="155"/>
      <c r="K854" s="155"/>
      <c r="L854" s="3"/>
      <c r="M854" s="3"/>
      <c r="N854" s="3"/>
    </row>
    <row r="855" spans="1:14" s="5" customFormat="1" ht="18.75" customHeight="1">
      <c r="A855" s="156" t="s">
        <v>2382</v>
      </c>
      <c r="B855" s="156"/>
      <c r="C855" s="156"/>
      <c r="D855" s="156"/>
      <c r="E855" s="156"/>
      <c r="F855" s="156"/>
      <c r="G855" s="156"/>
      <c r="H855" s="156"/>
      <c r="I855" s="156"/>
      <c r="J855" s="156"/>
      <c r="K855" s="156"/>
      <c r="L855" s="3"/>
      <c r="M855" s="3"/>
      <c r="N855" s="3"/>
    </row>
    <row r="856" spans="1:14" ht="3.75" customHeight="1"/>
    <row r="857" spans="1:14" ht="15" customHeight="1">
      <c r="A857" s="161" t="s">
        <v>0</v>
      </c>
      <c r="B857" s="160" t="s">
        <v>9</v>
      </c>
      <c r="C857" s="174" t="s">
        <v>3</v>
      </c>
      <c r="D857" s="175" t="s">
        <v>4</v>
      </c>
      <c r="E857" s="160" t="s">
        <v>14</v>
      </c>
      <c r="F857" s="160" t="s">
        <v>15</v>
      </c>
      <c r="G857" s="160" t="s">
        <v>1257</v>
      </c>
      <c r="H857" s="162" t="s">
        <v>1258</v>
      </c>
      <c r="I857" s="160" t="s">
        <v>10</v>
      </c>
      <c r="J857" s="164" t="s">
        <v>6</v>
      </c>
      <c r="K857" s="164"/>
      <c r="L857" s="165" t="s">
        <v>11</v>
      </c>
      <c r="M857" s="166"/>
      <c r="N857" s="167"/>
    </row>
    <row r="858" spans="1:14" ht="27" customHeight="1">
      <c r="A858" s="161"/>
      <c r="B858" s="161"/>
      <c r="C858" s="174"/>
      <c r="D858" s="175"/>
      <c r="E858" s="161"/>
      <c r="F858" s="161"/>
      <c r="G858" s="161"/>
      <c r="H858" s="163"/>
      <c r="I858" s="161"/>
      <c r="J858" s="7" t="s">
        <v>12</v>
      </c>
      <c r="K858" s="7" t="s">
        <v>13</v>
      </c>
      <c r="L858" s="168"/>
      <c r="M858" s="169"/>
      <c r="N858" s="170"/>
    </row>
    <row r="859" spans="1:14" ht="20.100000000000001" customHeight="1">
      <c r="A859" s="8">
        <v>1</v>
      </c>
      <c r="B859" s="16">
        <v>26205132968</v>
      </c>
      <c r="C859" s="147" t="s">
        <v>2076</v>
      </c>
      <c r="D859" s="148" t="s">
        <v>2075</v>
      </c>
      <c r="E859" s="17" t="s">
        <v>1581</v>
      </c>
      <c r="F859" s="17" t="s">
        <v>1581</v>
      </c>
      <c r="G859" s="9"/>
      <c r="H859" s="10"/>
      <c r="I859" s="10"/>
      <c r="J859" s="10"/>
      <c r="K859" s="10"/>
      <c r="L859" s="171">
        <v>0</v>
      </c>
      <c r="M859" s="172"/>
      <c r="N859" s="173"/>
    </row>
    <row r="860" spans="1:14" ht="20.100000000000001" customHeight="1">
      <c r="A860" s="8">
        <v>2</v>
      </c>
      <c r="B860" s="16">
        <v>24207115374</v>
      </c>
      <c r="C860" s="147" t="s">
        <v>2077</v>
      </c>
      <c r="D860" s="148" t="s">
        <v>2078</v>
      </c>
      <c r="E860" s="17" t="s">
        <v>1426</v>
      </c>
      <c r="F860" s="17" t="s">
        <v>1426</v>
      </c>
      <c r="G860" s="9"/>
      <c r="H860" s="10"/>
      <c r="I860" s="10"/>
      <c r="J860" s="10"/>
      <c r="K860" s="10"/>
      <c r="L860" s="157">
        <v>0</v>
      </c>
      <c r="M860" s="158"/>
      <c r="N860" s="159"/>
    </row>
    <row r="861" spans="1:14" ht="20.100000000000001" customHeight="1">
      <c r="A861" s="8">
        <v>3</v>
      </c>
      <c r="B861" s="16">
        <v>26203535978</v>
      </c>
      <c r="C861" s="147" t="s">
        <v>2079</v>
      </c>
      <c r="D861" s="148" t="s">
        <v>2080</v>
      </c>
      <c r="E861" s="17" t="s">
        <v>1475</v>
      </c>
      <c r="F861" s="17" t="s">
        <v>1475</v>
      </c>
      <c r="G861" s="9"/>
      <c r="H861" s="10"/>
      <c r="I861" s="10"/>
      <c r="J861" s="10"/>
      <c r="K861" s="10"/>
      <c r="L861" s="157">
        <v>0</v>
      </c>
      <c r="M861" s="158"/>
      <c r="N861" s="159"/>
    </row>
    <row r="862" spans="1:14" ht="20.100000000000001" customHeight="1">
      <c r="A862" s="8">
        <v>4</v>
      </c>
      <c r="B862" s="16">
        <v>26217129006</v>
      </c>
      <c r="C862" s="147" t="s">
        <v>2081</v>
      </c>
      <c r="D862" s="148" t="s">
        <v>2082</v>
      </c>
      <c r="E862" s="17" t="s">
        <v>1401</v>
      </c>
      <c r="F862" s="17" t="s">
        <v>1401</v>
      </c>
      <c r="G862" s="9"/>
      <c r="H862" s="10"/>
      <c r="I862" s="10"/>
      <c r="J862" s="10"/>
      <c r="K862" s="10"/>
      <c r="L862" s="157">
        <v>0</v>
      </c>
      <c r="M862" s="158"/>
      <c r="N862" s="159"/>
    </row>
    <row r="863" spans="1:14" ht="20.100000000000001" customHeight="1">
      <c r="A863" s="8">
        <v>5</v>
      </c>
      <c r="B863" s="16">
        <v>26207226057</v>
      </c>
      <c r="C863" s="147" t="s">
        <v>2083</v>
      </c>
      <c r="D863" s="148" t="s">
        <v>2084</v>
      </c>
      <c r="E863" s="17" t="s">
        <v>1401</v>
      </c>
      <c r="F863" s="17" t="s">
        <v>1401</v>
      </c>
      <c r="G863" s="9"/>
      <c r="H863" s="10"/>
      <c r="I863" s="10"/>
      <c r="J863" s="10"/>
      <c r="K863" s="10"/>
      <c r="L863" s="157">
        <v>0</v>
      </c>
      <c r="M863" s="158"/>
      <c r="N863" s="159"/>
    </row>
    <row r="864" spans="1:14" ht="20.100000000000001" customHeight="1">
      <c r="A864" s="8">
        <v>6</v>
      </c>
      <c r="B864" s="16">
        <v>26202241957</v>
      </c>
      <c r="C864" s="147" t="s">
        <v>2085</v>
      </c>
      <c r="D864" s="148" t="s">
        <v>2084</v>
      </c>
      <c r="E864" s="17" t="s">
        <v>1286</v>
      </c>
      <c r="F864" s="17" t="s">
        <v>1286</v>
      </c>
      <c r="G864" s="9"/>
      <c r="H864" s="10"/>
      <c r="I864" s="10"/>
      <c r="J864" s="10"/>
      <c r="K864" s="10"/>
      <c r="L864" s="157">
        <v>0</v>
      </c>
      <c r="M864" s="158"/>
      <c r="N864" s="159"/>
    </row>
    <row r="865" spans="1:14" ht="20.100000000000001" customHeight="1">
      <c r="A865" s="8">
        <v>7</v>
      </c>
      <c r="B865" s="16">
        <v>25217208289</v>
      </c>
      <c r="C865" s="147" t="s">
        <v>2086</v>
      </c>
      <c r="D865" s="148" t="s">
        <v>2084</v>
      </c>
      <c r="E865" s="17" t="s">
        <v>1435</v>
      </c>
      <c r="F865" s="17" t="s">
        <v>1435</v>
      </c>
      <c r="G865" s="9"/>
      <c r="H865" s="10"/>
      <c r="I865" s="10"/>
      <c r="J865" s="10"/>
      <c r="K865" s="10"/>
      <c r="L865" s="157">
        <v>0</v>
      </c>
      <c r="M865" s="158"/>
      <c r="N865" s="159"/>
    </row>
    <row r="866" spans="1:14" ht="20.100000000000001" customHeight="1">
      <c r="A866" s="8">
        <v>8</v>
      </c>
      <c r="B866" s="16">
        <v>25207209352</v>
      </c>
      <c r="C866" s="147" t="s">
        <v>1892</v>
      </c>
      <c r="D866" s="148" t="s">
        <v>2084</v>
      </c>
      <c r="E866" s="17" t="s">
        <v>1435</v>
      </c>
      <c r="F866" s="17" t="s">
        <v>1435</v>
      </c>
      <c r="G866" s="9"/>
      <c r="H866" s="10"/>
      <c r="I866" s="10"/>
      <c r="J866" s="10"/>
      <c r="K866" s="10"/>
      <c r="L866" s="157">
        <v>0</v>
      </c>
      <c r="M866" s="158"/>
      <c r="N866" s="159"/>
    </row>
    <row r="867" spans="1:14" ht="20.100000000000001" customHeight="1">
      <c r="A867" s="8">
        <v>9</v>
      </c>
      <c r="B867" s="16">
        <v>26212131101</v>
      </c>
      <c r="C867" s="147" t="s">
        <v>1264</v>
      </c>
      <c r="D867" s="148" t="s">
        <v>2087</v>
      </c>
      <c r="E867" s="17" t="s">
        <v>1276</v>
      </c>
      <c r="F867" s="17" t="s">
        <v>1276</v>
      </c>
      <c r="G867" s="9"/>
      <c r="H867" s="10"/>
      <c r="I867" s="10"/>
      <c r="J867" s="10"/>
      <c r="K867" s="10"/>
      <c r="L867" s="157">
        <v>0</v>
      </c>
      <c r="M867" s="158"/>
      <c r="N867" s="159"/>
    </row>
    <row r="868" spans="1:14" ht="20.100000000000001" customHeight="1">
      <c r="A868" s="8">
        <v>10</v>
      </c>
      <c r="B868" s="16">
        <v>25216508436</v>
      </c>
      <c r="C868" s="147" t="s">
        <v>2088</v>
      </c>
      <c r="D868" s="148" t="s">
        <v>2087</v>
      </c>
      <c r="E868" s="17" t="s">
        <v>1340</v>
      </c>
      <c r="F868" s="17" t="s">
        <v>1340</v>
      </c>
      <c r="G868" s="9"/>
      <c r="H868" s="10"/>
      <c r="I868" s="10"/>
      <c r="J868" s="10"/>
      <c r="K868" s="10"/>
      <c r="L868" s="157">
        <v>0</v>
      </c>
      <c r="M868" s="158"/>
      <c r="N868" s="159"/>
    </row>
    <row r="869" spans="1:14" ht="20.100000000000001" customHeight="1">
      <c r="A869" s="8">
        <v>11</v>
      </c>
      <c r="B869" s="16">
        <v>25211208910</v>
      </c>
      <c r="C869" s="147" t="s">
        <v>2089</v>
      </c>
      <c r="D869" s="148" t="s">
        <v>2087</v>
      </c>
      <c r="E869" s="17" t="s">
        <v>1693</v>
      </c>
      <c r="F869" s="17" t="s">
        <v>1693</v>
      </c>
      <c r="G869" s="9"/>
      <c r="H869" s="10"/>
      <c r="I869" s="10"/>
      <c r="J869" s="10"/>
      <c r="K869" s="10"/>
      <c r="L869" s="157">
        <v>0</v>
      </c>
      <c r="M869" s="158"/>
      <c r="N869" s="159"/>
    </row>
    <row r="870" spans="1:14" ht="20.100000000000001" customHeight="1">
      <c r="A870" s="8">
        <v>12</v>
      </c>
      <c r="B870" s="16">
        <v>24211704303</v>
      </c>
      <c r="C870" s="147" t="s">
        <v>2090</v>
      </c>
      <c r="D870" s="148" t="s">
        <v>2087</v>
      </c>
      <c r="E870" s="17" t="s">
        <v>1315</v>
      </c>
      <c r="F870" s="17" t="s">
        <v>1315</v>
      </c>
      <c r="G870" s="9"/>
      <c r="H870" s="10"/>
      <c r="I870" s="10"/>
      <c r="J870" s="10"/>
      <c r="K870" s="10"/>
      <c r="L870" s="157">
        <v>0</v>
      </c>
      <c r="M870" s="158"/>
      <c r="N870" s="159"/>
    </row>
    <row r="871" spans="1:14" ht="20.100000000000001" customHeight="1">
      <c r="A871" s="8">
        <v>13</v>
      </c>
      <c r="B871" s="16">
        <v>26265218020</v>
      </c>
      <c r="C871" s="147" t="s">
        <v>1576</v>
      </c>
      <c r="D871" s="148" t="s">
        <v>2091</v>
      </c>
      <c r="E871" s="17" t="s">
        <v>1273</v>
      </c>
      <c r="F871" s="17" t="s">
        <v>1273</v>
      </c>
      <c r="G871" s="9"/>
      <c r="H871" s="10"/>
      <c r="I871" s="10"/>
      <c r="J871" s="10"/>
      <c r="K871" s="10"/>
      <c r="L871" s="157">
        <v>0</v>
      </c>
      <c r="M871" s="158"/>
      <c r="N871" s="159"/>
    </row>
    <row r="872" spans="1:14" ht="20.100000000000001" customHeight="1">
      <c r="A872" s="8">
        <v>14</v>
      </c>
      <c r="B872" s="16">
        <v>26217233125</v>
      </c>
      <c r="C872" s="147" t="s">
        <v>2092</v>
      </c>
      <c r="D872" s="148" t="s">
        <v>2091</v>
      </c>
      <c r="E872" s="17" t="s">
        <v>1401</v>
      </c>
      <c r="F872" s="17" t="s">
        <v>1401</v>
      </c>
      <c r="G872" s="9"/>
      <c r="H872" s="10"/>
      <c r="I872" s="10"/>
      <c r="J872" s="10"/>
      <c r="K872" s="10"/>
      <c r="L872" s="157">
        <v>0</v>
      </c>
      <c r="M872" s="158"/>
      <c r="N872" s="159"/>
    </row>
    <row r="873" spans="1:14" ht="20.100000000000001" customHeight="1">
      <c r="A873" s="8">
        <v>15</v>
      </c>
      <c r="B873" s="16">
        <v>26213133683</v>
      </c>
      <c r="C873" s="147" t="s">
        <v>2093</v>
      </c>
      <c r="D873" s="148" t="s">
        <v>2091</v>
      </c>
      <c r="E873" s="17" t="s">
        <v>1390</v>
      </c>
      <c r="F873" s="17" t="s">
        <v>1390</v>
      </c>
      <c r="G873" s="9"/>
      <c r="H873" s="10"/>
      <c r="I873" s="10"/>
      <c r="J873" s="10"/>
      <c r="K873" s="10"/>
      <c r="L873" s="157">
        <v>0</v>
      </c>
      <c r="M873" s="158"/>
      <c r="N873" s="159"/>
    </row>
    <row r="874" spans="1:14" ht="20.100000000000001" customHeight="1">
      <c r="A874" s="8">
        <v>16</v>
      </c>
      <c r="B874" s="16">
        <v>26204742683</v>
      </c>
      <c r="C874" s="147" t="s">
        <v>2094</v>
      </c>
      <c r="D874" s="148" t="s">
        <v>2091</v>
      </c>
      <c r="E874" s="17" t="s">
        <v>1475</v>
      </c>
      <c r="F874" s="17" t="s">
        <v>1475</v>
      </c>
      <c r="G874" s="9"/>
      <c r="H874" s="10"/>
      <c r="I874" s="10"/>
      <c r="J874" s="10"/>
      <c r="K874" s="10"/>
      <c r="L874" s="157">
        <v>0</v>
      </c>
      <c r="M874" s="158"/>
      <c r="N874" s="159"/>
    </row>
    <row r="875" spans="1:14" ht="20.100000000000001" customHeight="1">
      <c r="A875" s="8">
        <v>17</v>
      </c>
      <c r="B875" s="16">
        <v>26202636437</v>
      </c>
      <c r="C875" s="147" t="s">
        <v>2095</v>
      </c>
      <c r="D875" s="148" t="s">
        <v>2091</v>
      </c>
      <c r="E875" s="17" t="s">
        <v>1294</v>
      </c>
      <c r="F875" s="17" t="s">
        <v>1294</v>
      </c>
      <c r="G875" s="9"/>
      <c r="H875" s="10"/>
      <c r="I875" s="10"/>
      <c r="J875" s="10"/>
      <c r="K875" s="10"/>
      <c r="L875" s="157">
        <v>0</v>
      </c>
      <c r="M875" s="158"/>
      <c r="N875" s="159"/>
    </row>
    <row r="876" spans="1:14" ht="20.100000000000001" customHeight="1">
      <c r="A876" s="8">
        <v>18</v>
      </c>
      <c r="B876" s="16">
        <v>26202242619</v>
      </c>
      <c r="C876" s="147" t="s">
        <v>2096</v>
      </c>
      <c r="D876" s="148" t="s">
        <v>2091</v>
      </c>
      <c r="E876" s="17" t="s">
        <v>1286</v>
      </c>
      <c r="F876" s="17" t="s">
        <v>1286</v>
      </c>
      <c r="G876" s="9"/>
      <c r="H876" s="10"/>
      <c r="I876" s="10"/>
      <c r="J876" s="10"/>
      <c r="K876" s="10"/>
      <c r="L876" s="157">
        <v>0</v>
      </c>
      <c r="M876" s="158"/>
      <c r="N876" s="159"/>
    </row>
    <row r="877" spans="1:14" ht="20.100000000000001" customHeight="1">
      <c r="A877" s="8">
        <v>19</v>
      </c>
      <c r="B877" s="16">
        <v>26202226776</v>
      </c>
      <c r="C877" s="147" t="s">
        <v>2097</v>
      </c>
      <c r="D877" s="148" t="s">
        <v>2091</v>
      </c>
      <c r="E877" s="17" t="s">
        <v>1286</v>
      </c>
      <c r="F877" s="17" t="s">
        <v>1286</v>
      </c>
      <c r="G877" s="9"/>
      <c r="H877" s="10"/>
      <c r="I877" s="10"/>
      <c r="J877" s="10"/>
      <c r="K877" s="10"/>
      <c r="L877" s="157">
        <v>0</v>
      </c>
      <c r="M877" s="158"/>
      <c r="N877" s="159"/>
    </row>
    <row r="878" spans="1:14" ht="20.100000000000001" customHeight="1">
      <c r="A878" s="8">
        <v>20</v>
      </c>
      <c r="B878" s="16">
        <v>26202226058</v>
      </c>
      <c r="C878" s="147" t="s">
        <v>2098</v>
      </c>
      <c r="D878" s="148" t="s">
        <v>2091</v>
      </c>
      <c r="E878" s="17" t="s">
        <v>1286</v>
      </c>
      <c r="F878" s="17" t="s">
        <v>1286</v>
      </c>
      <c r="G878" s="9"/>
      <c r="H878" s="10"/>
      <c r="I878" s="10"/>
      <c r="J878" s="10"/>
      <c r="K878" s="10"/>
      <c r="L878" s="157">
        <v>0</v>
      </c>
      <c r="M878" s="158"/>
      <c r="N878" s="159"/>
    </row>
    <row r="879" spans="1:14" ht="20.100000000000001" customHeight="1">
      <c r="A879" s="8">
        <v>21</v>
      </c>
      <c r="B879" s="16">
        <v>26202130327</v>
      </c>
      <c r="C879" s="147" t="s">
        <v>2099</v>
      </c>
      <c r="D879" s="148" t="s">
        <v>2091</v>
      </c>
      <c r="E879" s="17" t="s">
        <v>1861</v>
      </c>
      <c r="F879" s="17" t="s">
        <v>1861</v>
      </c>
      <c r="G879" s="9"/>
      <c r="H879" s="10"/>
      <c r="I879" s="10"/>
      <c r="J879" s="10"/>
      <c r="K879" s="10"/>
      <c r="L879" s="157">
        <v>0</v>
      </c>
      <c r="M879" s="158"/>
      <c r="N879" s="159"/>
    </row>
    <row r="880" spans="1:14" ht="20.100000000000001" customHeight="1">
      <c r="A880" s="8">
        <v>22</v>
      </c>
      <c r="B880" s="16">
        <v>25211705424</v>
      </c>
      <c r="C880" s="147" t="s">
        <v>2100</v>
      </c>
      <c r="D880" s="148" t="s">
        <v>2091</v>
      </c>
      <c r="E880" s="17" t="s">
        <v>1693</v>
      </c>
      <c r="F880" s="17" t="s">
        <v>1693</v>
      </c>
      <c r="G880" s="9"/>
      <c r="H880" s="10"/>
      <c r="I880" s="10"/>
      <c r="J880" s="10"/>
      <c r="K880" s="10"/>
      <c r="L880" s="157">
        <v>0</v>
      </c>
      <c r="M880" s="158"/>
      <c r="N880" s="159"/>
    </row>
    <row r="881" spans="1:14" ht="20.100000000000001" customHeight="1">
      <c r="A881" s="8">
        <v>23</v>
      </c>
      <c r="B881" s="16">
        <v>25204117645</v>
      </c>
      <c r="C881" s="147" t="s">
        <v>1605</v>
      </c>
      <c r="D881" s="148" t="s">
        <v>2091</v>
      </c>
      <c r="E881" s="17" t="s">
        <v>2101</v>
      </c>
      <c r="F881" s="17" t="s">
        <v>2101</v>
      </c>
      <c r="G881" s="9"/>
      <c r="H881" s="10"/>
      <c r="I881" s="10"/>
      <c r="J881" s="10"/>
      <c r="K881" s="10"/>
      <c r="L881" s="157">
        <v>0</v>
      </c>
      <c r="M881" s="158"/>
      <c r="N881" s="159"/>
    </row>
    <row r="882" spans="1:14" ht="20.100000000000001" customHeight="1">
      <c r="A882" s="8">
        <v>24</v>
      </c>
      <c r="B882" s="16">
        <v>24207105415</v>
      </c>
      <c r="C882" s="147" t="s">
        <v>1357</v>
      </c>
      <c r="D882" s="148" t="s">
        <v>2091</v>
      </c>
      <c r="E882" s="17" t="s">
        <v>1517</v>
      </c>
      <c r="F882" s="17" t="s">
        <v>1517</v>
      </c>
      <c r="G882" s="9"/>
      <c r="H882" s="10"/>
      <c r="I882" s="10"/>
      <c r="J882" s="10"/>
      <c r="K882" s="10"/>
      <c r="L882" s="157">
        <v>0</v>
      </c>
      <c r="M882" s="158"/>
      <c r="N882" s="159"/>
    </row>
    <row r="883" spans="1:14" ht="20.100000000000001" customHeight="1">
      <c r="A883" s="8">
        <v>25</v>
      </c>
      <c r="B883" s="16">
        <v>2220423433</v>
      </c>
      <c r="C883" s="147" t="s">
        <v>2102</v>
      </c>
      <c r="D883" s="148" t="s">
        <v>2091</v>
      </c>
      <c r="E883" s="17" t="s">
        <v>2103</v>
      </c>
      <c r="F883" s="17" t="s">
        <v>2103</v>
      </c>
      <c r="G883" s="9"/>
      <c r="H883" s="10"/>
      <c r="I883" s="10"/>
      <c r="J883" s="10"/>
      <c r="K883" s="10"/>
      <c r="L883" s="157">
        <v>0</v>
      </c>
      <c r="M883" s="158"/>
      <c r="N883" s="159"/>
    </row>
    <row r="884" spans="1:14" ht="20.100000000000001" customHeight="1">
      <c r="A884" s="8">
        <v>26</v>
      </c>
      <c r="B884" s="16">
        <v>25202104710</v>
      </c>
      <c r="C884" s="147" t="s">
        <v>2104</v>
      </c>
      <c r="D884" s="148" t="s">
        <v>2105</v>
      </c>
      <c r="E884" s="17" t="s">
        <v>1270</v>
      </c>
      <c r="F884" s="17" t="s">
        <v>1270</v>
      </c>
      <c r="G884" s="9"/>
      <c r="H884" s="10"/>
      <c r="I884" s="10"/>
      <c r="J884" s="10"/>
      <c r="K884" s="10"/>
      <c r="L884" s="157">
        <v>0</v>
      </c>
      <c r="M884" s="158"/>
      <c r="N884" s="159"/>
    </row>
    <row r="885" spans="1:14" ht="20.100000000000001" customHeight="1">
      <c r="A885" s="8">
        <v>27</v>
      </c>
      <c r="B885" s="16">
        <v>26212120225</v>
      </c>
      <c r="C885" s="147" t="s">
        <v>1264</v>
      </c>
      <c r="D885" s="148" t="s">
        <v>2106</v>
      </c>
      <c r="E885" s="17" t="s">
        <v>1266</v>
      </c>
      <c r="F885" s="17" t="s">
        <v>1266</v>
      </c>
      <c r="G885" s="9"/>
      <c r="H885" s="10"/>
      <c r="I885" s="10"/>
      <c r="J885" s="10"/>
      <c r="K885" s="10"/>
      <c r="L885" s="157">
        <v>0</v>
      </c>
      <c r="M885" s="158"/>
      <c r="N885" s="159"/>
    </row>
    <row r="886" spans="1:14" ht="20.100000000000001" customHeight="1">
      <c r="A886" s="8">
        <v>28</v>
      </c>
      <c r="B886" s="16">
        <v>26212930696</v>
      </c>
      <c r="C886" s="147" t="s">
        <v>2107</v>
      </c>
      <c r="D886" s="148" t="s">
        <v>2108</v>
      </c>
      <c r="E886" s="17" t="s">
        <v>1861</v>
      </c>
      <c r="F886" s="17" t="s">
        <v>1861</v>
      </c>
      <c r="G886" s="9"/>
      <c r="H886" s="10"/>
      <c r="I886" s="10"/>
      <c r="J886" s="10"/>
      <c r="K886" s="10"/>
      <c r="L886" s="157">
        <v>0</v>
      </c>
      <c r="M886" s="158"/>
      <c r="N886" s="159"/>
    </row>
    <row r="887" spans="1:14" ht="20.100000000000001" customHeight="1">
      <c r="A887" s="8">
        <v>29</v>
      </c>
      <c r="B887" s="16">
        <v>26212441594</v>
      </c>
      <c r="C887" s="147" t="s">
        <v>2109</v>
      </c>
      <c r="D887" s="148" t="s">
        <v>2108</v>
      </c>
      <c r="E887" s="17" t="s">
        <v>1639</v>
      </c>
      <c r="F887" s="17" t="s">
        <v>1639</v>
      </c>
      <c r="G887" s="9"/>
      <c r="H887" s="10"/>
      <c r="I887" s="10"/>
      <c r="J887" s="10"/>
      <c r="K887" s="10"/>
      <c r="L887" s="157">
        <v>0</v>
      </c>
      <c r="M887" s="158"/>
      <c r="N887" s="159"/>
    </row>
    <row r="888" spans="1:14" ht="20.100000000000001" customHeight="1">
      <c r="A888" s="11">
        <v>30</v>
      </c>
      <c r="B888" s="16">
        <v>25217214333</v>
      </c>
      <c r="C888" s="147" t="s">
        <v>2110</v>
      </c>
      <c r="D888" s="148" t="s">
        <v>2108</v>
      </c>
      <c r="E888" s="17" t="s">
        <v>1435</v>
      </c>
      <c r="F888" s="17" t="s">
        <v>1435</v>
      </c>
      <c r="G888" s="12"/>
      <c r="H888" s="13"/>
      <c r="I888" s="13"/>
      <c r="J888" s="13"/>
      <c r="K888" s="13"/>
      <c r="L888" s="176">
        <v>0</v>
      </c>
      <c r="M888" s="177"/>
      <c r="N888" s="178"/>
    </row>
    <row r="889" spans="1:14" ht="12" customHeight="1">
      <c r="M889" s="146" t="s">
        <v>2383</v>
      </c>
      <c r="N889" s="14" t="s">
        <v>2305</v>
      </c>
    </row>
    <row r="890" spans="1:14" s="1" customFormat="1" ht="14.25" customHeight="1">
      <c r="B890" s="153" t="s">
        <v>7</v>
      </c>
      <c r="C890" s="153"/>
      <c r="D890" s="154" t="s">
        <v>1256</v>
      </c>
      <c r="E890" s="154"/>
      <c r="F890" s="154"/>
      <c r="G890" s="154"/>
      <c r="H890" s="154"/>
      <c r="I890" s="154"/>
      <c r="J890" s="154"/>
      <c r="K890" s="154"/>
      <c r="L890" s="111" t="s">
        <v>2295</v>
      </c>
    </row>
    <row r="891" spans="1:14" s="1" customFormat="1">
      <c r="B891" s="153" t="s">
        <v>8</v>
      </c>
      <c r="C891" s="153"/>
      <c r="D891" s="2" t="s">
        <v>2332</v>
      </c>
      <c r="E891" s="154" t="s">
        <v>1260</v>
      </c>
      <c r="F891" s="154"/>
      <c r="G891" s="154"/>
      <c r="H891" s="154"/>
      <c r="I891" s="154"/>
      <c r="J891" s="154"/>
      <c r="K891" s="154"/>
      <c r="L891" s="3"/>
      <c r="M891" s="4"/>
      <c r="N891" s="4"/>
    </row>
    <row r="892" spans="1:14" s="5" customFormat="1" ht="18.75" customHeight="1">
      <c r="B892" s="6" t="s">
        <v>2384</v>
      </c>
      <c r="C892" s="155"/>
      <c r="D892" s="155"/>
      <c r="E892" s="155"/>
      <c r="F892" s="155"/>
      <c r="G892" s="155"/>
      <c r="H892" s="155"/>
      <c r="I892" s="155"/>
      <c r="J892" s="155"/>
      <c r="K892" s="155"/>
      <c r="L892" s="3"/>
      <c r="M892" s="3"/>
      <c r="N892" s="3"/>
    </row>
    <row r="893" spans="1:14" s="5" customFormat="1" ht="18.75" customHeight="1">
      <c r="A893" s="156" t="s">
        <v>2382</v>
      </c>
      <c r="B893" s="156"/>
      <c r="C893" s="156"/>
      <c r="D893" s="156"/>
      <c r="E893" s="156"/>
      <c r="F893" s="156"/>
      <c r="G893" s="156"/>
      <c r="H893" s="156"/>
      <c r="I893" s="156"/>
      <c r="J893" s="156"/>
      <c r="K893" s="156"/>
      <c r="L893" s="3"/>
      <c r="M893" s="3"/>
      <c r="N893" s="3"/>
    </row>
    <row r="894" spans="1:14" ht="3.75" customHeight="1"/>
    <row r="895" spans="1:14" ht="15" customHeight="1">
      <c r="A895" s="161" t="s">
        <v>0</v>
      </c>
      <c r="B895" s="160" t="s">
        <v>9</v>
      </c>
      <c r="C895" s="174" t="s">
        <v>3</v>
      </c>
      <c r="D895" s="175" t="s">
        <v>4</v>
      </c>
      <c r="E895" s="160" t="s">
        <v>14</v>
      </c>
      <c r="F895" s="160" t="s">
        <v>15</v>
      </c>
      <c r="G895" s="160" t="s">
        <v>1257</v>
      </c>
      <c r="H895" s="162" t="s">
        <v>1258</v>
      </c>
      <c r="I895" s="160" t="s">
        <v>10</v>
      </c>
      <c r="J895" s="164" t="s">
        <v>6</v>
      </c>
      <c r="K895" s="164"/>
      <c r="L895" s="165" t="s">
        <v>11</v>
      </c>
      <c r="M895" s="166"/>
      <c r="N895" s="167"/>
    </row>
    <row r="896" spans="1:14" ht="27" customHeight="1">
      <c r="A896" s="161"/>
      <c r="B896" s="161"/>
      <c r="C896" s="174"/>
      <c r="D896" s="175"/>
      <c r="E896" s="161"/>
      <c r="F896" s="161"/>
      <c r="G896" s="161"/>
      <c r="H896" s="163"/>
      <c r="I896" s="161"/>
      <c r="J896" s="7" t="s">
        <v>12</v>
      </c>
      <c r="K896" s="7" t="s">
        <v>13</v>
      </c>
      <c r="L896" s="168"/>
      <c r="M896" s="169"/>
      <c r="N896" s="170"/>
    </row>
    <row r="897" spans="1:14" ht="20.100000000000001" customHeight="1">
      <c r="A897" s="8">
        <v>1</v>
      </c>
      <c r="B897" s="16">
        <v>25217209491</v>
      </c>
      <c r="C897" s="147" t="s">
        <v>2111</v>
      </c>
      <c r="D897" s="148" t="s">
        <v>2108</v>
      </c>
      <c r="E897" s="17" t="s">
        <v>1317</v>
      </c>
      <c r="F897" s="17" t="s">
        <v>1317</v>
      </c>
      <c r="G897" s="9"/>
      <c r="H897" s="10"/>
      <c r="I897" s="10"/>
      <c r="J897" s="10"/>
      <c r="K897" s="10"/>
      <c r="L897" s="171">
        <v>0</v>
      </c>
      <c r="M897" s="172"/>
      <c r="N897" s="173"/>
    </row>
    <row r="898" spans="1:14" ht="20.100000000000001" customHeight="1">
      <c r="A898" s="8">
        <v>2</v>
      </c>
      <c r="B898" s="16">
        <v>25215208528</v>
      </c>
      <c r="C898" s="147" t="s">
        <v>2112</v>
      </c>
      <c r="D898" s="148" t="s">
        <v>2108</v>
      </c>
      <c r="E898" s="17" t="s">
        <v>1305</v>
      </c>
      <c r="F898" s="17" t="s">
        <v>1305</v>
      </c>
      <c r="G898" s="9"/>
      <c r="H898" s="10"/>
      <c r="I898" s="10"/>
      <c r="J898" s="10"/>
      <c r="K898" s="10"/>
      <c r="L898" s="157">
        <v>0</v>
      </c>
      <c r="M898" s="158"/>
      <c r="N898" s="159"/>
    </row>
    <row r="899" spans="1:14" ht="20.100000000000001" customHeight="1">
      <c r="A899" s="8">
        <v>3</v>
      </c>
      <c r="B899" s="16">
        <v>25211201436</v>
      </c>
      <c r="C899" s="147" t="s">
        <v>1681</v>
      </c>
      <c r="D899" s="148" t="s">
        <v>2108</v>
      </c>
      <c r="E899" s="17" t="s">
        <v>1263</v>
      </c>
      <c r="F899" s="17" t="s">
        <v>1263</v>
      </c>
      <c r="G899" s="9"/>
      <c r="H899" s="10"/>
      <c r="I899" s="10"/>
      <c r="J899" s="10"/>
      <c r="K899" s="10"/>
      <c r="L899" s="157">
        <v>0</v>
      </c>
      <c r="M899" s="158"/>
      <c r="N899" s="159"/>
    </row>
    <row r="900" spans="1:14" ht="20.100000000000001" customHeight="1">
      <c r="A900" s="8">
        <v>4</v>
      </c>
      <c r="B900" s="16">
        <v>24211702285</v>
      </c>
      <c r="C900" s="147" t="s">
        <v>2113</v>
      </c>
      <c r="D900" s="148" t="s">
        <v>2108</v>
      </c>
      <c r="E900" s="17" t="s">
        <v>1315</v>
      </c>
      <c r="F900" s="17" t="s">
        <v>1315</v>
      </c>
      <c r="G900" s="9"/>
      <c r="H900" s="10"/>
      <c r="I900" s="10"/>
      <c r="J900" s="10"/>
      <c r="K900" s="10"/>
      <c r="L900" s="157">
        <v>0</v>
      </c>
      <c r="M900" s="158"/>
      <c r="N900" s="159"/>
    </row>
    <row r="901" spans="1:14" ht="20.100000000000001" customHeight="1">
      <c r="A901" s="8">
        <v>5</v>
      </c>
      <c r="B901" s="16">
        <v>26207122600</v>
      </c>
      <c r="C901" s="147" t="s">
        <v>2114</v>
      </c>
      <c r="D901" s="148" t="s">
        <v>2115</v>
      </c>
      <c r="E901" s="17" t="s">
        <v>1371</v>
      </c>
      <c r="F901" s="17" t="s">
        <v>1371</v>
      </c>
      <c r="G901" s="9"/>
      <c r="H901" s="10"/>
      <c r="I901" s="10"/>
      <c r="J901" s="10"/>
      <c r="K901" s="10"/>
      <c r="L901" s="157">
        <v>0</v>
      </c>
      <c r="M901" s="158"/>
      <c r="N901" s="159"/>
    </row>
    <row r="902" spans="1:14" ht="20.100000000000001" customHeight="1">
      <c r="A902" s="8">
        <v>6</v>
      </c>
      <c r="B902" s="16">
        <v>25207103694</v>
      </c>
      <c r="C902" s="147" t="s">
        <v>2116</v>
      </c>
      <c r="D902" s="148" t="s">
        <v>2115</v>
      </c>
      <c r="E902" s="17" t="s">
        <v>1266</v>
      </c>
      <c r="F902" s="17" t="s">
        <v>1266</v>
      </c>
      <c r="G902" s="9"/>
      <c r="H902" s="10"/>
      <c r="I902" s="10"/>
      <c r="J902" s="10"/>
      <c r="K902" s="10"/>
      <c r="L902" s="157">
        <v>0</v>
      </c>
      <c r="M902" s="158"/>
      <c r="N902" s="159"/>
    </row>
    <row r="903" spans="1:14" ht="20.100000000000001" customHeight="1">
      <c r="A903" s="8">
        <v>7</v>
      </c>
      <c r="B903" s="16">
        <v>25206501657</v>
      </c>
      <c r="C903" s="147" t="s">
        <v>2021</v>
      </c>
      <c r="D903" s="148" t="s">
        <v>2115</v>
      </c>
      <c r="E903" s="17" t="s">
        <v>1340</v>
      </c>
      <c r="F903" s="17" t="s">
        <v>1340</v>
      </c>
      <c r="G903" s="9"/>
      <c r="H903" s="10"/>
      <c r="I903" s="10"/>
      <c r="J903" s="10"/>
      <c r="K903" s="10"/>
      <c r="L903" s="157">
        <v>0</v>
      </c>
      <c r="M903" s="158"/>
      <c r="N903" s="159"/>
    </row>
    <row r="904" spans="1:14" ht="20.100000000000001" customHeight="1">
      <c r="A904" s="8">
        <v>8</v>
      </c>
      <c r="B904" s="16">
        <v>26212242084</v>
      </c>
      <c r="C904" s="147" t="s">
        <v>2117</v>
      </c>
      <c r="D904" s="148" t="s">
        <v>2118</v>
      </c>
      <c r="E904" s="17" t="s">
        <v>1286</v>
      </c>
      <c r="F904" s="17" t="s">
        <v>1286</v>
      </c>
      <c r="G904" s="9"/>
      <c r="H904" s="10"/>
      <c r="I904" s="10"/>
      <c r="J904" s="10"/>
      <c r="K904" s="10"/>
      <c r="L904" s="157">
        <v>0</v>
      </c>
      <c r="M904" s="158"/>
      <c r="N904" s="159"/>
    </row>
    <row r="905" spans="1:14" ht="20.100000000000001" customHeight="1">
      <c r="A905" s="8">
        <v>9</v>
      </c>
      <c r="B905" s="16">
        <v>26212137999</v>
      </c>
      <c r="C905" s="147" t="s">
        <v>2119</v>
      </c>
      <c r="D905" s="148" t="s">
        <v>2118</v>
      </c>
      <c r="E905" s="17" t="s">
        <v>1861</v>
      </c>
      <c r="F905" s="17" t="s">
        <v>1861</v>
      </c>
      <c r="G905" s="9"/>
      <c r="H905" s="10"/>
      <c r="I905" s="10"/>
      <c r="J905" s="10"/>
      <c r="K905" s="10"/>
      <c r="L905" s="157">
        <v>0</v>
      </c>
      <c r="M905" s="158"/>
      <c r="N905" s="159"/>
    </row>
    <row r="906" spans="1:14" ht="20.100000000000001" customHeight="1">
      <c r="A906" s="8">
        <v>10</v>
      </c>
      <c r="B906" s="16">
        <v>25214202084</v>
      </c>
      <c r="C906" s="147" t="s">
        <v>2120</v>
      </c>
      <c r="D906" s="148" t="s">
        <v>2118</v>
      </c>
      <c r="E906" s="17" t="s">
        <v>1705</v>
      </c>
      <c r="F906" s="17" t="s">
        <v>1705</v>
      </c>
      <c r="G906" s="9"/>
      <c r="H906" s="10"/>
      <c r="I906" s="10"/>
      <c r="J906" s="10"/>
      <c r="K906" s="10"/>
      <c r="L906" s="157">
        <v>0</v>
      </c>
      <c r="M906" s="158"/>
      <c r="N906" s="159"/>
    </row>
    <row r="907" spans="1:14" ht="20.100000000000001" customHeight="1">
      <c r="A907" s="8">
        <v>11</v>
      </c>
      <c r="B907" s="16">
        <v>26213142722</v>
      </c>
      <c r="C907" s="147" t="s">
        <v>2121</v>
      </c>
      <c r="D907" s="148" t="s">
        <v>2122</v>
      </c>
      <c r="E907" s="17" t="s">
        <v>1390</v>
      </c>
      <c r="F907" s="17" t="s">
        <v>1390</v>
      </c>
      <c r="G907" s="9"/>
      <c r="H907" s="10"/>
      <c r="I907" s="10"/>
      <c r="J907" s="10"/>
      <c r="K907" s="10"/>
      <c r="L907" s="157">
        <v>0</v>
      </c>
      <c r="M907" s="158"/>
      <c r="N907" s="159"/>
    </row>
    <row r="908" spans="1:14" ht="20.100000000000001" customHeight="1">
      <c r="A908" s="8">
        <v>12</v>
      </c>
      <c r="B908" s="16">
        <v>26217230577</v>
      </c>
      <c r="C908" s="147" t="s">
        <v>1279</v>
      </c>
      <c r="D908" s="148" t="s">
        <v>2123</v>
      </c>
      <c r="E908" s="17" t="s">
        <v>1401</v>
      </c>
      <c r="F908" s="17" t="s">
        <v>1401</v>
      </c>
      <c r="G908" s="9"/>
      <c r="H908" s="10"/>
      <c r="I908" s="10"/>
      <c r="J908" s="10"/>
      <c r="K908" s="10"/>
      <c r="L908" s="157">
        <v>0</v>
      </c>
      <c r="M908" s="158"/>
      <c r="N908" s="159"/>
    </row>
    <row r="909" spans="1:14" ht="20.100000000000001" customHeight="1">
      <c r="A909" s="8">
        <v>13</v>
      </c>
      <c r="B909" s="16">
        <v>2221614786</v>
      </c>
      <c r="C909" s="147" t="s">
        <v>2124</v>
      </c>
      <c r="D909" s="148" t="s">
        <v>2123</v>
      </c>
      <c r="E909" s="17" t="s">
        <v>1303</v>
      </c>
      <c r="F909" s="17" t="s">
        <v>1303</v>
      </c>
      <c r="G909" s="9"/>
      <c r="H909" s="10"/>
      <c r="I909" s="10"/>
      <c r="J909" s="10"/>
      <c r="K909" s="10"/>
      <c r="L909" s="157">
        <v>0</v>
      </c>
      <c r="M909" s="158"/>
      <c r="N909" s="159"/>
    </row>
    <row r="910" spans="1:14" ht="20.100000000000001" customHeight="1">
      <c r="A910" s="8">
        <v>14</v>
      </c>
      <c r="B910" s="16">
        <v>25217104335</v>
      </c>
      <c r="C910" s="147" t="s">
        <v>1355</v>
      </c>
      <c r="D910" s="148" t="s">
        <v>2125</v>
      </c>
      <c r="E910" s="17" t="s">
        <v>1308</v>
      </c>
      <c r="F910" s="17" t="s">
        <v>1308</v>
      </c>
      <c r="G910" s="9"/>
      <c r="H910" s="10"/>
      <c r="I910" s="10"/>
      <c r="J910" s="10"/>
      <c r="K910" s="10"/>
      <c r="L910" s="157">
        <v>0</v>
      </c>
      <c r="M910" s="158"/>
      <c r="N910" s="159"/>
    </row>
    <row r="911" spans="1:14" ht="12" customHeight="1">
      <c r="M911" s="146" t="s">
        <v>2385</v>
      </c>
      <c r="N911" s="14" t="s">
        <v>2305</v>
      </c>
    </row>
    <row r="912" spans="1:14" s="1" customFormat="1" ht="14.25" customHeight="1">
      <c r="B912" s="153" t="s">
        <v>7</v>
      </c>
      <c r="C912" s="153"/>
      <c r="D912" s="154" t="s">
        <v>1256</v>
      </c>
      <c r="E912" s="154"/>
      <c r="F912" s="154"/>
      <c r="G912" s="154"/>
      <c r="H912" s="154"/>
      <c r="I912" s="154"/>
      <c r="J912" s="154"/>
      <c r="K912" s="154"/>
      <c r="L912" s="111" t="s">
        <v>2296</v>
      </c>
    </row>
    <row r="913" spans="1:14" s="1" customFormat="1">
      <c r="B913" s="153" t="s">
        <v>8</v>
      </c>
      <c r="C913" s="153"/>
      <c r="D913" s="2" t="s">
        <v>2338</v>
      </c>
      <c r="E913" s="154" t="s">
        <v>1260</v>
      </c>
      <c r="F913" s="154"/>
      <c r="G913" s="154"/>
      <c r="H913" s="154"/>
      <c r="I913" s="154"/>
      <c r="J913" s="154"/>
      <c r="K913" s="154"/>
      <c r="L913" s="3"/>
      <c r="M913" s="4"/>
      <c r="N913" s="4"/>
    </row>
    <row r="914" spans="1:14" s="5" customFormat="1" ht="18.75" customHeight="1">
      <c r="B914" s="6" t="s">
        <v>2386</v>
      </c>
      <c r="C914" s="155"/>
      <c r="D914" s="155"/>
      <c r="E914" s="155"/>
      <c r="F914" s="155"/>
      <c r="G914" s="155"/>
      <c r="H914" s="155"/>
      <c r="I914" s="155"/>
      <c r="J914" s="155"/>
      <c r="K914" s="155"/>
      <c r="L914" s="3"/>
      <c r="M914" s="3"/>
      <c r="N914" s="3"/>
    </row>
    <row r="915" spans="1:14" s="5" customFormat="1" ht="18.75" customHeight="1">
      <c r="A915" s="156" t="s">
        <v>2387</v>
      </c>
      <c r="B915" s="156"/>
      <c r="C915" s="156"/>
      <c r="D915" s="156"/>
      <c r="E915" s="156"/>
      <c r="F915" s="156"/>
      <c r="G915" s="156"/>
      <c r="H915" s="156"/>
      <c r="I915" s="156"/>
      <c r="J915" s="156"/>
      <c r="K915" s="156"/>
      <c r="L915" s="3"/>
      <c r="M915" s="3"/>
      <c r="N915" s="3"/>
    </row>
    <row r="916" spans="1:14" ht="3.75" customHeight="1"/>
    <row r="917" spans="1:14" ht="15" customHeight="1">
      <c r="A917" s="161" t="s">
        <v>0</v>
      </c>
      <c r="B917" s="160" t="s">
        <v>9</v>
      </c>
      <c r="C917" s="174" t="s">
        <v>3</v>
      </c>
      <c r="D917" s="175" t="s">
        <v>4</v>
      </c>
      <c r="E917" s="160" t="s">
        <v>14</v>
      </c>
      <c r="F917" s="160" t="s">
        <v>15</v>
      </c>
      <c r="G917" s="160" t="s">
        <v>1257</v>
      </c>
      <c r="H917" s="162" t="s">
        <v>1258</v>
      </c>
      <c r="I917" s="160" t="s">
        <v>10</v>
      </c>
      <c r="J917" s="164" t="s">
        <v>6</v>
      </c>
      <c r="K917" s="164"/>
      <c r="L917" s="165" t="s">
        <v>11</v>
      </c>
      <c r="M917" s="166"/>
      <c r="N917" s="167"/>
    </row>
    <row r="918" spans="1:14" ht="27" customHeight="1">
      <c r="A918" s="161"/>
      <c r="B918" s="161"/>
      <c r="C918" s="174"/>
      <c r="D918" s="175"/>
      <c r="E918" s="161"/>
      <c r="F918" s="161"/>
      <c r="G918" s="161"/>
      <c r="H918" s="163"/>
      <c r="I918" s="161"/>
      <c r="J918" s="7" t="s">
        <v>12</v>
      </c>
      <c r="K918" s="7" t="s">
        <v>13</v>
      </c>
      <c r="L918" s="168"/>
      <c r="M918" s="169"/>
      <c r="N918" s="170"/>
    </row>
    <row r="919" spans="1:14" ht="20.100000000000001" customHeight="1">
      <c r="A919" s="8">
        <v>1</v>
      </c>
      <c r="B919" s="16">
        <v>25213117093</v>
      </c>
      <c r="C919" s="147" t="s">
        <v>2126</v>
      </c>
      <c r="D919" s="148" t="s">
        <v>2125</v>
      </c>
      <c r="E919" s="17" t="s">
        <v>1301</v>
      </c>
      <c r="F919" s="17" t="s">
        <v>1301</v>
      </c>
      <c r="G919" s="9"/>
      <c r="H919" s="10"/>
      <c r="I919" s="10"/>
      <c r="J919" s="10"/>
      <c r="K919" s="10"/>
      <c r="L919" s="171">
        <v>0</v>
      </c>
      <c r="M919" s="172"/>
      <c r="N919" s="173"/>
    </row>
    <row r="920" spans="1:14" ht="20.100000000000001" customHeight="1">
      <c r="A920" s="8">
        <v>2</v>
      </c>
      <c r="B920" s="16">
        <v>26207200190</v>
      </c>
      <c r="C920" s="147" t="s">
        <v>2127</v>
      </c>
      <c r="D920" s="148" t="s">
        <v>2128</v>
      </c>
      <c r="E920" s="17" t="s">
        <v>1336</v>
      </c>
      <c r="F920" s="17" t="s">
        <v>1336</v>
      </c>
      <c r="G920" s="9"/>
      <c r="H920" s="10"/>
      <c r="I920" s="10"/>
      <c r="J920" s="10"/>
      <c r="K920" s="10"/>
      <c r="L920" s="157">
        <v>0</v>
      </c>
      <c r="M920" s="158"/>
      <c r="N920" s="159"/>
    </row>
    <row r="921" spans="1:14" ht="20.100000000000001" customHeight="1">
      <c r="A921" s="8">
        <v>3</v>
      </c>
      <c r="B921" s="16">
        <v>26214336336</v>
      </c>
      <c r="C921" s="147" t="s">
        <v>2129</v>
      </c>
      <c r="D921" s="148" t="s">
        <v>2130</v>
      </c>
      <c r="E921" s="17" t="s">
        <v>1430</v>
      </c>
      <c r="F921" s="17" t="s">
        <v>1430</v>
      </c>
      <c r="G921" s="9"/>
      <c r="H921" s="10"/>
      <c r="I921" s="10"/>
      <c r="J921" s="10"/>
      <c r="K921" s="10"/>
      <c r="L921" s="157">
        <v>0</v>
      </c>
      <c r="M921" s="158"/>
      <c r="N921" s="159"/>
    </row>
    <row r="922" spans="1:14" ht="20.100000000000001" customHeight="1">
      <c r="A922" s="8">
        <v>4</v>
      </c>
      <c r="B922" s="16">
        <v>25212205714</v>
      </c>
      <c r="C922" s="147" t="s">
        <v>2131</v>
      </c>
      <c r="D922" s="148" t="s">
        <v>2130</v>
      </c>
      <c r="E922" s="17" t="s">
        <v>1454</v>
      </c>
      <c r="F922" s="17" t="s">
        <v>1454</v>
      </c>
      <c r="G922" s="9"/>
      <c r="H922" s="10"/>
      <c r="I922" s="10"/>
      <c r="J922" s="10"/>
      <c r="K922" s="10"/>
      <c r="L922" s="157">
        <v>0</v>
      </c>
      <c r="M922" s="158"/>
      <c r="N922" s="159"/>
    </row>
    <row r="923" spans="1:14" ht="20.100000000000001" customHeight="1">
      <c r="A923" s="8">
        <v>5</v>
      </c>
      <c r="B923" s="16">
        <v>25202108563</v>
      </c>
      <c r="C923" s="147" t="s">
        <v>2132</v>
      </c>
      <c r="D923" s="148" t="s">
        <v>2133</v>
      </c>
      <c r="E923" s="17" t="s">
        <v>1371</v>
      </c>
      <c r="F923" s="17" t="s">
        <v>1371</v>
      </c>
      <c r="G923" s="9"/>
      <c r="H923" s="10"/>
      <c r="I923" s="10"/>
      <c r="J923" s="10"/>
      <c r="K923" s="10"/>
      <c r="L923" s="157">
        <v>0</v>
      </c>
      <c r="M923" s="158"/>
      <c r="N923" s="159"/>
    </row>
    <row r="924" spans="1:14" ht="20.100000000000001" customHeight="1">
      <c r="A924" s="8">
        <v>6</v>
      </c>
      <c r="B924" s="16">
        <v>26202642581</v>
      </c>
      <c r="C924" s="147" t="s">
        <v>2134</v>
      </c>
      <c r="D924" s="148" t="s">
        <v>2135</v>
      </c>
      <c r="E924" s="17" t="s">
        <v>1286</v>
      </c>
      <c r="F924" s="17" t="s">
        <v>1286</v>
      </c>
      <c r="G924" s="9"/>
      <c r="H924" s="10"/>
      <c r="I924" s="10"/>
      <c r="J924" s="10"/>
      <c r="K924" s="10"/>
      <c r="L924" s="157">
        <v>0</v>
      </c>
      <c r="M924" s="158"/>
      <c r="N924" s="159"/>
    </row>
    <row r="925" spans="1:14" ht="20.100000000000001" customHeight="1">
      <c r="A925" s="8">
        <v>7</v>
      </c>
      <c r="B925" s="16">
        <v>25212114478</v>
      </c>
      <c r="C925" s="147" t="s">
        <v>2136</v>
      </c>
      <c r="D925" s="148" t="s">
        <v>2135</v>
      </c>
      <c r="E925" s="17" t="s">
        <v>1454</v>
      </c>
      <c r="F925" s="17" t="s">
        <v>1454</v>
      </c>
      <c r="G925" s="9"/>
      <c r="H925" s="10"/>
      <c r="I925" s="10"/>
      <c r="J925" s="10"/>
      <c r="K925" s="10"/>
      <c r="L925" s="157">
        <v>0</v>
      </c>
      <c r="M925" s="158"/>
      <c r="N925" s="159"/>
    </row>
    <row r="926" spans="1:14" ht="20.100000000000001" customHeight="1">
      <c r="A926" s="8">
        <v>8</v>
      </c>
      <c r="B926" s="16">
        <v>25207117012</v>
      </c>
      <c r="C926" s="147" t="s">
        <v>2137</v>
      </c>
      <c r="D926" s="148" t="s">
        <v>2138</v>
      </c>
      <c r="E926" s="17" t="s">
        <v>1303</v>
      </c>
      <c r="F926" s="17" t="s">
        <v>1303</v>
      </c>
      <c r="G926" s="9"/>
      <c r="H926" s="10"/>
      <c r="I926" s="10"/>
      <c r="J926" s="10"/>
      <c r="K926" s="10"/>
      <c r="L926" s="157">
        <v>0</v>
      </c>
      <c r="M926" s="158"/>
      <c r="N926" s="159"/>
    </row>
    <row r="927" spans="1:14" ht="20.100000000000001" customHeight="1">
      <c r="A927" s="8">
        <v>9</v>
      </c>
      <c r="B927" s="16">
        <v>25203307703</v>
      </c>
      <c r="C927" s="147" t="s">
        <v>2021</v>
      </c>
      <c r="D927" s="148" t="s">
        <v>2138</v>
      </c>
      <c r="E927" s="17" t="s">
        <v>1398</v>
      </c>
      <c r="F927" s="17" t="s">
        <v>1398</v>
      </c>
      <c r="G927" s="9"/>
      <c r="H927" s="10"/>
      <c r="I927" s="10"/>
      <c r="J927" s="10"/>
      <c r="K927" s="10"/>
      <c r="L927" s="157">
        <v>0</v>
      </c>
      <c r="M927" s="158"/>
      <c r="N927" s="159"/>
    </row>
    <row r="928" spans="1:14" ht="20.100000000000001" customHeight="1">
      <c r="A928" s="8">
        <v>10</v>
      </c>
      <c r="B928" s="16">
        <v>2120715859</v>
      </c>
      <c r="C928" s="147" t="s">
        <v>2139</v>
      </c>
      <c r="D928" s="148" t="s">
        <v>2138</v>
      </c>
      <c r="E928" s="17" t="s">
        <v>1367</v>
      </c>
      <c r="F928" s="17" t="s">
        <v>1367</v>
      </c>
      <c r="G928" s="9"/>
      <c r="H928" s="10"/>
      <c r="I928" s="10"/>
      <c r="J928" s="10"/>
      <c r="K928" s="10"/>
      <c r="L928" s="157">
        <v>0</v>
      </c>
      <c r="M928" s="158"/>
      <c r="N928" s="159"/>
    </row>
    <row r="929" spans="1:14" ht="20.100000000000001" customHeight="1">
      <c r="A929" s="8">
        <v>11</v>
      </c>
      <c r="B929" s="16">
        <v>26202228462</v>
      </c>
      <c r="C929" s="147" t="s">
        <v>1948</v>
      </c>
      <c r="D929" s="148" t="s">
        <v>2140</v>
      </c>
      <c r="E929" s="17" t="s">
        <v>1722</v>
      </c>
      <c r="F929" s="17" t="s">
        <v>1722</v>
      </c>
      <c r="G929" s="9"/>
      <c r="H929" s="10"/>
      <c r="I929" s="10"/>
      <c r="J929" s="10"/>
      <c r="K929" s="10"/>
      <c r="L929" s="157">
        <v>0</v>
      </c>
      <c r="M929" s="158"/>
      <c r="N929" s="159"/>
    </row>
    <row r="930" spans="1:14" ht="20.100000000000001" customHeight="1">
      <c r="A930" s="8">
        <v>12</v>
      </c>
      <c r="B930" s="16">
        <v>25207110564</v>
      </c>
      <c r="C930" s="147" t="s">
        <v>2141</v>
      </c>
      <c r="D930" s="148" t="s">
        <v>2142</v>
      </c>
      <c r="E930" s="17" t="s">
        <v>1303</v>
      </c>
      <c r="F930" s="17" t="s">
        <v>1303</v>
      </c>
      <c r="G930" s="9"/>
      <c r="H930" s="10"/>
      <c r="I930" s="10"/>
      <c r="J930" s="10"/>
      <c r="K930" s="10"/>
      <c r="L930" s="157">
        <v>0</v>
      </c>
      <c r="M930" s="158"/>
      <c r="N930" s="159"/>
    </row>
    <row r="931" spans="1:14" ht="20.100000000000001" customHeight="1">
      <c r="A931" s="8">
        <v>13</v>
      </c>
      <c r="B931" s="16">
        <v>24207115559</v>
      </c>
      <c r="C931" s="147" t="s">
        <v>2143</v>
      </c>
      <c r="D931" s="148" t="s">
        <v>2142</v>
      </c>
      <c r="E931" s="17" t="s">
        <v>1517</v>
      </c>
      <c r="F931" s="17" t="s">
        <v>1517</v>
      </c>
      <c r="G931" s="9"/>
      <c r="H931" s="10"/>
      <c r="I931" s="10"/>
      <c r="J931" s="10"/>
      <c r="K931" s="10"/>
      <c r="L931" s="157">
        <v>0</v>
      </c>
      <c r="M931" s="158"/>
      <c r="N931" s="159"/>
    </row>
    <row r="932" spans="1:14" ht="20.100000000000001" customHeight="1">
      <c r="A932" s="8">
        <v>14</v>
      </c>
      <c r="B932" s="16">
        <v>27265280145</v>
      </c>
      <c r="C932" s="147" t="s">
        <v>2104</v>
      </c>
      <c r="D932" s="148" t="s">
        <v>2144</v>
      </c>
      <c r="E932" s="17" t="s">
        <v>1273</v>
      </c>
      <c r="F932" s="17" t="s">
        <v>1273</v>
      </c>
      <c r="G932" s="9"/>
      <c r="H932" s="10"/>
      <c r="I932" s="10"/>
      <c r="J932" s="10"/>
      <c r="K932" s="10"/>
      <c r="L932" s="157">
        <v>0</v>
      </c>
      <c r="M932" s="158"/>
      <c r="N932" s="159"/>
    </row>
    <row r="933" spans="1:14" ht="20.100000000000001" customHeight="1">
      <c r="A933" s="8">
        <v>15</v>
      </c>
      <c r="B933" s="16">
        <v>26207131795</v>
      </c>
      <c r="C933" s="147" t="s">
        <v>1607</v>
      </c>
      <c r="D933" s="148" t="s">
        <v>2144</v>
      </c>
      <c r="E933" s="17" t="s">
        <v>1276</v>
      </c>
      <c r="F933" s="17" t="s">
        <v>1276</v>
      </c>
      <c r="G933" s="9"/>
      <c r="H933" s="10"/>
      <c r="I933" s="10"/>
      <c r="J933" s="10"/>
      <c r="K933" s="10"/>
      <c r="L933" s="157">
        <v>0</v>
      </c>
      <c r="M933" s="158"/>
      <c r="N933" s="159"/>
    </row>
    <row r="934" spans="1:14" ht="20.100000000000001" customHeight="1">
      <c r="A934" s="8">
        <v>16</v>
      </c>
      <c r="B934" s="16">
        <v>26202528438</v>
      </c>
      <c r="C934" s="147" t="s">
        <v>2145</v>
      </c>
      <c r="D934" s="148" t="s">
        <v>2144</v>
      </c>
      <c r="E934" s="17" t="s">
        <v>1364</v>
      </c>
      <c r="F934" s="17" t="s">
        <v>1364</v>
      </c>
      <c r="G934" s="9"/>
      <c r="H934" s="10"/>
      <c r="I934" s="10"/>
      <c r="J934" s="10"/>
      <c r="K934" s="10"/>
      <c r="L934" s="157">
        <v>0</v>
      </c>
      <c r="M934" s="158"/>
      <c r="N934" s="159"/>
    </row>
    <row r="935" spans="1:14" ht="20.100000000000001" customHeight="1">
      <c r="A935" s="8">
        <v>17</v>
      </c>
      <c r="B935" s="16">
        <v>26202138026</v>
      </c>
      <c r="C935" s="147" t="s">
        <v>1404</v>
      </c>
      <c r="D935" s="148" t="s">
        <v>2144</v>
      </c>
      <c r="E935" s="17" t="s">
        <v>1266</v>
      </c>
      <c r="F935" s="17" t="s">
        <v>1266</v>
      </c>
      <c r="G935" s="9"/>
      <c r="H935" s="10"/>
      <c r="I935" s="10"/>
      <c r="J935" s="10"/>
      <c r="K935" s="10"/>
      <c r="L935" s="157">
        <v>0</v>
      </c>
      <c r="M935" s="158"/>
      <c r="N935" s="159"/>
    </row>
    <row r="936" spans="1:14" ht="20.100000000000001" customHeight="1">
      <c r="A936" s="8">
        <v>18</v>
      </c>
      <c r="B936" s="16">
        <v>25213208985</v>
      </c>
      <c r="C936" s="147" t="s">
        <v>1769</v>
      </c>
      <c r="D936" s="148" t="s">
        <v>2146</v>
      </c>
      <c r="E936" s="17" t="s">
        <v>1299</v>
      </c>
      <c r="F936" s="17" t="s">
        <v>1299</v>
      </c>
      <c r="G936" s="9"/>
      <c r="H936" s="10"/>
      <c r="I936" s="10"/>
      <c r="J936" s="10"/>
      <c r="K936" s="10"/>
      <c r="L936" s="157">
        <v>0</v>
      </c>
      <c r="M936" s="158"/>
      <c r="N936" s="159"/>
    </row>
    <row r="937" spans="1:14" ht="20.100000000000001" customHeight="1">
      <c r="A937" s="8">
        <v>19</v>
      </c>
      <c r="B937" s="16">
        <v>26203721895</v>
      </c>
      <c r="C937" s="147" t="s">
        <v>2147</v>
      </c>
      <c r="D937" s="148" t="s">
        <v>2148</v>
      </c>
      <c r="E937" s="17" t="s">
        <v>1283</v>
      </c>
      <c r="F937" s="17" t="s">
        <v>1283</v>
      </c>
      <c r="G937" s="9"/>
      <c r="H937" s="10"/>
      <c r="I937" s="10"/>
      <c r="J937" s="10"/>
      <c r="K937" s="10"/>
      <c r="L937" s="157">
        <v>0</v>
      </c>
      <c r="M937" s="158"/>
      <c r="N937" s="159"/>
    </row>
    <row r="938" spans="1:14" ht="20.100000000000001" customHeight="1">
      <c r="A938" s="8">
        <v>20</v>
      </c>
      <c r="B938" s="16">
        <v>25207104937</v>
      </c>
      <c r="C938" s="147" t="s">
        <v>2149</v>
      </c>
      <c r="D938" s="148" t="s">
        <v>2148</v>
      </c>
      <c r="E938" s="17" t="s">
        <v>1308</v>
      </c>
      <c r="F938" s="17" t="s">
        <v>1308</v>
      </c>
      <c r="G938" s="9"/>
      <c r="H938" s="10"/>
      <c r="I938" s="10"/>
      <c r="J938" s="10"/>
      <c r="K938" s="10"/>
      <c r="L938" s="157">
        <v>0</v>
      </c>
      <c r="M938" s="158"/>
      <c r="N938" s="159"/>
    </row>
    <row r="939" spans="1:14" ht="20.100000000000001" customHeight="1">
      <c r="A939" s="8">
        <v>21</v>
      </c>
      <c r="B939" s="16">
        <v>25207104579</v>
      </c>
      <c r="C939" s="147" t="s">
        <v>2150</v>
      </c>
      <c r="D939" s="148" t="s">
        <v>2148</v>
      </c>
      <c r="E939" s="17" t="s">
        <v>1303</v>
      </c>
      <c r="F939" s="17" t="s">
        <v>1303</v>
      </c>
      <c r="G939" s="9"/>
      <c r="H939" s="10"/>
      <c r="I939" s="10"/>
      <c r="J939" s="10"/>
      <c r="K939" s="10"/>
      <c r="L939" s="157">
        <v>0</v>
      </c>
      <c r="M939" s="158"/>
      <c r="N939" s="159"/>
    </row>
    <row r="940" spans="1:14" ht="20.100000000000001" customHeight="1">
      <c r="A940" s="8">
        <v>22</v>
      </c>
      <c r="B940" s="16">
        <v>25203103864</v>
      </c>
      <c r="C940" s="147" t="s">
        <v>1948</v>
      </c>
      <c r="D940" s="148" t="s">
        <v>2148</v>
      </c>
      <c r="E940" s="17" t="s">
        <v>1299</v>
      </c>
      <c r="F940" s="17" t="s">
        <v>1299</v>
      </c>
      <c r="G940" s="9"/>
      <c r="H940" s="10"/>
      <c r="I940" s="10"/>
      <c r="J940" s="10"/>
      <c r="K940" s="10"/>
      <c r="L940" s="157">
        <v>0</v>
      </c>
      <c r="M940" s="158"/>
      <c r="N940" s="159"/>
    </row>
    <row r="941" spans="1:14" ht="20.100000000000001" customHeight="1">
      <c r="A941" s="8">
        <v>23</v>
      </c>
      <c r="B941" s="16">
        <v>26203822440</v>
      </c>
      <c r="C941" s="147" t="s">
        <v>2151</v>
      </c>
      <c r="D941" s="148" t="s">
        <v>2152</v>
      </c>
      <c r="E941" s="17" t="s">
        <v>1420</v>
      </c>
      <c r="F941" s="17" t="s">
        <v>1420</v>
      </c>
      <c r="G941" s="9"/>
      <c r="H941" s="10"/>
      <c r="I941" s="10"/>
      <c r="J941" s="10"/>
      <c r="K941" s="10"/>
      <c r="L941" s="157">
        <v>0</v>
      </c>
      <c r="M941" s="158"/>
      <c r="N941" s="159"/>
    </row>
    <row r="942" spans="1:14" ht="20.100000000000001" customHeight="1">
      <c r="A942" s="8">
        <v>24</v>
      </c>
      <c r="B942" s="16">
        <v>25206607265</v>
      </c>
      <c r="C942" s="147" t="s">
        <v>2153</v>
      </c>
      <c r="D942" s="148" t="s">
        <v>2152</v>
      </c>
      <c r="E942" s="17" t="s">
        <v>1508</v>
      </c>
      <c r="F942" s="17" t="s">
        <v>1508</v>
      </c>
      <c r="G942" s="9"/>
      <c r="H942" s="10"/>
      <c r="I942" s="10"/>
      <c r="J942" s="10"/>
      <c r="K942" s="10"/>
      <c r="L942" s="157">
        <v>0</v>
      </c>
      <c r="M942" s="158"/>
      <c r="N942" s="159"/>
    </row>
    <row r="943" spans="1:14" ht="20.100000000000001" customHeight="1">
      <c r="A943" s="8">
        <v>25</v>
      </c>
      <c r="B943" s="16">
        <v>25217214676</v>
      </c>
      <c r="C943" s="147" t="s">
        <v>2129</v>
      </c>
      <c r="D943" s="148" t="s">
        <v>2154</v>
      </c>
      <c r="E943" s="17" t="s">
        <v>1435</v>
      </c>
      <c r="F943" s="17" t="s">
        <v>1435</v>
      </c>
      <c r="G943" s="9"/>
      <c r="H943" s="10"/>
      <c r="I943" s="10"/>
      <c r="J943" s="10"/>
      <c r="K943" s="10"/>
      <c r="L943" s="157">
        <v>0</v>
      </c>
      <c r="M943" s="158"/>
      <c r="N943" s="159"/>
    </row>
    <row r="944" spans="1:14" ht="20.100000000000001" customHeight="1">
      <c r="A944" s="8">
        <v>26</v>
      </c>
      <c r="B944" s="16">
        <v>25207208223</v>
      </c>
      <c r="C944" s="147" t="s">
        <v>2155</v>
      </c>
      <c r="D944" s="148" t="s">
        <v>2156</v>
      </c>
      <c r="E944" s="17" t="s">
        <v>1317</v>
      </c>
      <c r="F944" s="17" t="s">
        <v>1317</v>
      </c>
      <c r="G944" s="9"/>
      <c r="H944" s="10"/>
      <c r="I944" s="10"/>
      <c r="J944" s="10"/>
      <c r="K944" s="10"/>
      <c r="L944" s="157">
        <v>0</v>
      </c>
      <c r="M944" s="158"/>
      <c r="N944" s="159"/>
    </row>
    <row r="945" spans="1:14" ht="20.100000000000001" customHeight="1">
      <c r="A945" s="8">
        <v>27</v>
      </c>
      <c r="B945" s="16">
        <v>25205208433</v>
      </c>
      <c r="C945" s="147" t="s">
        <v>2157</v>
      </c>
      <c r="D945" s="148" t="s">
        <v>2156</v>
      </c>
      <c r="E945" s="17" t="s">
        <v>1305</v>
      </c>
      <c r="F945" s="17" t="s">
        <v>1305</v>
      </c>
      <c r="G945" s="9"/>
      <c r="H945" s="10"/>
      <c r="I945" s="10"/>
      <c r="J945" s="10"/>
      <c r="K945" s="10"/>
      <c r="L945" s="157">
        <v>0</v>
      </c>
      <c r="M945" s="158"/>
      <c r="N945" s="159"/>
    </row>
    <row r="946" spans="1:14" ht="20.100000000000001" customHeight="1">
      <c r="A946" s="8">
        <v>28</v>
      </c>
      <c r="B946" s="16">
        <v>26207127306</v>
      </c>
      <c r="C946" s="147" t="s">
        <v>1820</v>
      </c>
      <c r="D946" s="148" t="s">
        <v>2158</v>
      </c>
      <c r="E946" s="17" t="s">
        <v>1338</v>
      </c>
      <c r="F946" s="17" t="s">
        <v>1338</v>
      </c>
      <c r="G946" s="9"/>
      <c r="H946" s="10"/>
      <c r="I946" s="10"/>
      <c r="J946" s="10"/>
      <c r="K946" s="10"/>
      <c r="L946" s="157">
        <v>0</v>
      </c>
      <c r="M946" s="158"/>
      <c r="N946" s="159"/>
    </row>
    <row r="947" spans="1:14" ht="20.100000000000001" customHeight="1">
      <c r="A947" s="8">
        <v>29</v>
      </c>
      <c r="B947" s="16">
        <v>26203222466</v>
      </c>
      <c r="C947" s="147" t="s">
        <v>1780</v>
      </c>
      <c r="D947" s="148" t="s">
        <v>2158</v>
      </c>
      <c r="E947" s="17" t="s">
        <v>1380</v>
      </c>
      <c r="F947" s="17" t="s">
        <v>1380</v>
      </c>
      <c r="G947" s="9"/>
      <c r="H947" s="10"/>
      <c r="I947" s="10"/>
      <c r="J947" s="10"/>
      <c r="K947" s="10"/>
      <c r="L947" s="157">
        <v>0</v>
      </c>
      <c r="M947" s="158"/>
      <c r="N947" s="159"/>
    </row>
    <row r="948" spans="1:14" ht="20.100000000000001" customHeight="1">
      <c r="A948" s="11">
        <v>30</v>
      </c>
      <c r="B948" s="16">
        <v>26203134820</v>
      </c>
      <c r="C948" s="147" t="s">
        <v>2159</v>
      </c>
      <c r="D948" s="148" t="s">
        <v>2158</v>
      </c>
      <c r="E948" s="17" t="s">
        <v>1390</v>
      </c>
      <c r="F948" s="17" t="s">
        <v>1390</v>
      </c>
      <c r="G948" s="12"/>
      <c r="H948" s="13"/>
      <c r="I948" s="13"/>
      <c r="J948" s="13"/>
      <c r="K948" s="13"/>
      <c r="L948" s="176">
        <v>0</v>
      </c>
      <c r="M948" s="177"/>
      <c r="N948" s="178"/>
    </row>
    <row r="949" spans="1:14" ht="12" customHeight="1">
      <c r="M949" s="146" t="s">
        <v>2388</v>
      </c>
      <c r="N949" s="14" t="s">
        <v>2305</v>
      </c>
    </row>
    <row r="950" spans="1:14" s="1" customFormat="1" ht="14.25" customHeight="1">
      <c r="B950" s="153" t="s">
        <v>7</v>
      </c>
      <c r="C950" s="153"/>
      <c r="D950" s="154" t="s">
        <v>1256</v>
      </c>
      <c r="E950" s="154"/>
      <c r="F950" s="154"/>
      <c r="G950" s="154"/>
      <c r="H950" s="154"/>
      <c r="I950" s="154"/>
      <c r="J950" s="154"/>
      <c r="K950" s="154"/>
      <c r="L950" s="111" t="s">
        <v>2297</v>
      </c>
    </row>
    <row r="951" spans="1:14" s="1" customFormat="1">
      <c r="B951" s="153" t="s">
        <v>8</v>
      </c>
      <c r="C951" s="153"/>
      <c r="D951" s="2" t="s">
        <v>2338</v>
      </c>
      <c r="E951" s="154" t="s">
        <v>1260</v>
      </c>
      <c r="F951" s="154"/>
      <c r="G951" s="154"/>
      <c r="H951" s="154"/>
      <c r="I951" s="154"/>
      <c r="J951" s="154"/>
      <c r="K951" s="154"/>
      <c r="L951" s="3"/>
      <c r="M951" s="4"/>
      <c r="N951" s="4"/>
    </row>
    <row r="952" spans="1:14" s="5" customFormat="1" ht="18.75" customHeight="1">
      <c r="B952" s="6" t="s">
        <v>2389</v>
      </c>
      <c r="C952" s="155"/>
      <c r="D952" s="155"/>
      <c r="E952" s="155"/>
      <c r="F952" s="155"/>
      <c r="G952" s="155"/>
      <c r="H952" s="155"/>
      <c r="I952" s="155"/>
      <c r="J952" s="155"/>
      <c r="K952" s="155"/>
      <c r="L952" s="3"/>
      <c r="M952" s="3"/>
      <c r="N952" s="3"/>
    </row>
    <row r="953" spans="1:14" s="5" customFormat="1" ht="18.75" customHeight="1">
      <c r="A953" s="156" t="s">
        <v>2387</v>
      </c>
      <c r="B953" s="156"/>
      <c r="C953" s="156"/>
      <c r="D953" s="156"/>
      <c r="E953" s="156"/>
      <c r="F953" s="156"/>
      <c r="G953" s="156"/>
      <c r="H953" s="156"/>
      <c r="I953" s="156"/>
      <c r="J953" s="156"/>
      <c r="K953" s="156"/>
      <c r="L953" s="3"/>
      <c r="M953" s="3"/>
      <c r="N953" s="3"/>
    </row>
    <row r="954" spans="1:14" ht="3.75" customHeight="1"/>
    <row r="955" spans="1:14" ht="15" customHeight="1">
      <c r="A955" s="161" t="s">
        <v>0</v>
      </c>
      <c r="B955" s="160" t="s">
        <v>9</v>
      </c>
      <c r="C955" s="174" t="s">
        <v>3</v>
      </c>
      <c r="D955" s="175" t="s">
        <v>4</v>
      </c>
      <c r="E955" s="160" t="s">
        <v>14</v>
      </c>
      <c r="F955" s="160" t="s">
        <v>15</v>
      </c>
      <c r="G955" s="160" t="s">
        <v>1257</v>
      </c>
      <c r="H955" s="162" t="s">
        <v>1258</v>
      </c>
      <c r="I955" s="160" t="s">
        <v>10</v>
      </c>
      <c r="J955" s="164" t="s">
        <v>6</v>
      </c>
      <c r="K955" s="164"/>
      <c r="L955" s="165" t="s">
        <v>11</v>
      </c>
      <c r="M955" s="166"/>
      <c r="N955" s="167"/>
    </row>
    <row r="956" spans="1:14" ht="27" customHeight="1">
      <c r="A956" s="161"/>
      <c r="B956" s="161"/>
      <c r="C956" s="174"/>
      <c r="D956" s="175"/>
      <c r="E956" s="161"/>
      <c r="F956" s="161"/>
      <c r="G956" s="161"/>
      <c r="H956" s="163"/>
      <c r="I956" s="161"/>
      <c r="J956" s="7" t="s">
        <v>12</v>
      </c>
      <c r="K956" s="7" t="s">
        <v>13</v>
      </c>
      <c r="L956" s="168"/>
      <c r="M956" s="169"/>
      <c r="N956" s="170"/>
    </row>
    <row r="957" spans="1:14" ht="20.100000000000001" customHeight="1">
      <c r="A957" s="8">
        <v>1</v>
      </c>
      <c r="B957" s="16">
        <v>26202423238</v>
      </c>
      <c r="C957" s="147" t="s">
        <v>2160</v>
      </c>
      <c r="D957" s="148" t="s">
        <v>2158</v>
      </c>
      <c r="E957" s="17" t="s">
        <v>1286</v>
      </c>
      <c r="F957" s="17" t="s">
        <v>1286</v>
      </c>
      <c r="G957" s="9"/>
      <c r="H957" s="10"/>
      <c r="I957" s="10"/>
      <c r="J957" s="10"/>
      <c r="K957" s="10"/>
      <c r="L957" s="171">
        <v>0</v>
      </c>
      <c r="M957" s="172"/>
      <c r="N957" s="173"/>
    </row>
    <row r="958" spans="1:14" ht="20.100000000000001" customHeight="1">
      <c r="A958" s="8">
        <v>2</v>
      </c>
      <c r="B958" s="16">
        <v>26202242712</v>
      </c>
      <c r="C958" s="147" t="s">
        <v>2161</v>
      </c>
      <c r="D958" s="148" t="s">
        <v>2158</v>
      </c>
      <c r="E958" s="17" t="s">
        <v>1286</v>
      </c>
      <c r="F958" s="17" t="s">
        <v>1286</v>
      </c>
      <c r="G958" s="9"/>
      <c r="H958" s="10"/>
      <c r="I958" s="10"/>
      <c r="J958" s="10"/>
      <c r="K958" s="10"/>
      <c r="L958" s="157">
        <v>0</v>
      </c>
      <c r="M958" s="158"/>
      <c r="N958" s="159"/>
    </row>
    <row r="959" spans="1:14" ht="20.100000000000001" customHeight="1">
      <c r="A959" s="8">
        <v>3</v>
      </c>
      <c r="B959" s="16">
        <v>26202241895</v>
      </c>
      <c r="C959" s="147" t="s">
        <v>2162</v>
      </c>
      <c r="D959" s="148" t="s">
        <v>2158</v>
      </c>
      <c r="E959" s="17" t="s">
        <v>1286</v>
      </c>
      <c r="F959" s="17" t="s">
        <v>1286</v>
      </c>
      <c r="G959" s="9"/>
      <c r="H959" s="10"/>
      <c r="I959" s="10"/>
      <c r="J959" s="10"/>
      <c r="K959" s="10"/>
      <c r="L959" s="157">
        <v>0</v>
      </c>
      <c r="M959" s="158"/>
      <c r="N959" s="159"/>
    </row>
    <row r="960" spans="1:14" ht="20.100000000000001" customHeight="1">
      <c r="A960" s="8">
        <v>4</v>
      </c>
      <c r="B960" s="16">
        <v>25207217654</v>
      </c>
      <c r="C960" s="147" t="s">
        <v>2163</v>
      </c>
      <c r="D960" s="148" t="s">
        <v>2158</v>
      </c>
      <c r="E960" s="17" t="s">
        <v>1435</v>
      </c>
      <c r="F960" s="17" t="s">
        <v>1435</v>
      </c>
      <c r="G960" s="9"/>
      <c r="H960" s="10"/>
      <c r="I960" s="10"/>
      <c r="J960" s="10"/>
      <c r="K960" s="10"/>
      <c r="L960" s="157">
        <v>0</v>
      </c>
      <c r="M960" s="158"/>
      <c r="N960" s="159"/>
    </row>
    <row r="961" spans="1:14" ht="20.100000000000001" customHeight="1">
      <c r="A961" s="8">
        <v>5</v>
      </c>
      <c r="B961" s="16">
        <v>25207103813</v>
      </c>
      <c r="C961" s="147" t="s">
        <v>2164</v>
      </c>
      <c r="D961" s="148" t="s">
        <v>2158</v>
      </c>
      <c r="E961" s="17" t="s">
        <v>1276</v>
      </c>
      <c r="F961" s="17" t="s">
        <v>1276</v>
      </c>
      <c r="G961" s="9"/>
      <c r="H961" s="10"/>
      <c r="I961" s="10"/>
      <c r="J961" s="10"/>
      <c r="K961" s="10"/>
      <c r="L961" s="157">
        <v>0</v>
      </c>
      <c r="M961" s="158"/>
      <c r="N961" s="159"/>
    </row>
    <row r="962" spans="1:14" ht="20.100000000000001" customHeight="1">
      <c r="A962" s="8">
        <v>6</v>
      </c>
      <c r="B962" s="16">
        <v>25205208912</v>
      </c>
      <c r="C962" s="147" t="s">
        <v>2165</v>
      </c>
      <c r="D962" s="148" t="s">
        <v>2158</v>
      </c>
      <c r="E962" s="17" t="s">
        <v>1292</v>
      </c>
      <c r="F962" s="17" t="s">
        <v>1292</v>
      </c>
      <c r="G962" s="9"/>
      <c r="H962" s="10"/>
      <c r="I962" s="10"/>
      <c r="J962" s="10"/>
      <c r="K962" s="10"/>
      <c r="L962" s="157">
        <v>0</v>
      </c>
      <c r="M962" s="158"/>
      <c r="N962" s="159"/>
    </row>
    <row r="963" spans="1:14" ht="20.100000000000001" customHeight="1">
      <c r="A963" s="8">
        <v>7</v>
      </c>
      <c r="B963" s="16">
        <v>25203216429</v>
      </c>
      <c r="C963" s="147" t="s">
        <v>1843</v>
      </c>
      <c r="D963" s="148" t="s">
        <v>2158</v>
      </c>
      <c r="E963" s="17" t="s">
        <v>1292</v>
      </c>
      <c r="F963" s="17" t="s">
        <v>1292</v>
      </c>
      <c r="G963" s="9"/>
      <c r="H963" s="10"/>
      <c r="I963" s="10"/>
      <c r="J963" s="10"/>
      <c r="K963" s="10"/>
      <c r="L963" s="157">
        <v>0</v>
      </c>
      <c r="M963" s="158"/>
      <c r="N963" s="159"/>
    </row>
    <row r="964" spans="1:14" ht="20.100000000000001" customHeight="1">
      <c r="A964" s="8">
        <v>8</v>
      </c>
      <c r="B964" s="16">
        <v>25203209686</v>
      </c>
      <c r="C964" s="147" t="s">
        <v>2166</v>
      </c>
      <c r="D964" s="148" t="s">
        <v>2158</v>
      </c>
      <c r="E964" s="17" t="s">
        <v>1299</v>
      </c>
      <c r="F964" s="17" t="s">
        <v>1299</v>
      </c>
      <c r="G964" s="9"/>
      <c r="H964" s="10"/>
      <c r="I964" s="10"/>
      <c r="J964" s="10"/>
      <c r="K964" s="10"/>
      <c r="L964" s="157">
        <v>0</v>
      </c>
      <c r="M964" s="158"/>
      <c r="N964" s="159"/>
    </row>
    <row r="965" spans="1:14" ht="20.100000000000001" customHeight="1">
      <c r="A965" s="8">
        <v>9</v>
      </c>
      <c r="B965" s="16">
        <v>24207103550</v>
      </c>
      <c r="C965" s="147" t="s">
        <v>2167</v>
      </c>
      <c r="D965" s="148" t="s">
        <v>2158</v>
      </c>
      <c r="E965" s="17" t="s">
        <v>1517</v>
      </c>
      <c r="F965" s="17" t="s">
        <v>1517</v>
      </c>
      <c r="G965" s="9"/>
      <c r="H965" s="10"/>
      <c r="I965" s="10"/>
      <c r="J965" s="10"/>
      <c r="K965" s="10"/>
      <c r="L965" s="157">
        <v>0</v>
      </c>
      <c r="M965" s="158"/>
      <c r="N965" s="159"/>
    </row>
    <row r="966" spans="1:14" ht="20.100000000000001" customHeight="1">
      <c r="A966" s="8">
        <v>10</v>
      </c>
      <c r="B966" s="16">
        <v>26203800207</v>
      </c>
      <c r="C966" s="147" t="s">
        <v>2168</v>
      </c>
      <c r="D966" s="148" t="s">
        <v>2169</v>
      </c>
      <c r="E966" s="17" t="s">
        <v>1420</v>
      </c>
      <c r="F966" s="17" t="s">
        <v>1420</v>
      </c>
      <c r="G966" s="9"/>
      <c r="H966" s="10"/>
      <c r="I966" s="10"/>
      <c r="J966" s="10"/>
      <c r="K966" s="10"/>
      <c r="L966" s="157">
        <v>0</v>
      </c>
      <c r="M966" s="158"/>
      <c r="N966" s="159"/>
    </row>
    <row r="967" spans="1:14" ht="20.100000000000001" customHeight="1">
      <c r="A967" s="8">
        <v>11</v>
      </c>
      <c r="B967" s="16">
        <v>25203202091</v>
      </c>
      <c r="C967" s="147" t="s">
        <v>2170</v>
      </c>
      <c r="D967" s="148" t="s">
        <v>2169</v>
      </c>
      <c r="E967" s="17" t="s">
        <v>1299</v>
      </c>
      <c r="F967" s="17" t="s">
        <v>1299</v>
      </c>
      <c r="G967" s="9"/>
      <c r="H967" s="10"/>
      <c r="I967" s="10"/>
      <c r="J967" s="10"/>
      <c r="K967" s="10"/>
      <c r="L967" s="157">
        <v>0</v>
      </c>
      <c r="M967" s="158"/>
      <c r="N967" s="159"/>
    </row>
    <row r="968" spans="1:14" ht="20.100000000000001" customHeight="1">
      <c r="A968" s="8">
        <v>12</v>
      </c>
      <c r="B968" s="16">
        <v>26202526572</v>
      </c>
      <c r="C968" s="147" t="s">
        <v>2171</v>
      </c>
      <c r="D968" s="148" t="s">
        <v>2172</v>
      </c>
      <c r="E968" s="17" t="s">
        <v>1276</v>
      </c>
      <c r="F968" s="17" t="s">
        <v>1276</v>
      </c>
      <c r="G968" s="9"/>
      <c r="H968" s="10"/>
      <c r="I968" s="10"/>
      <c r="J968" s="10"/>
      <c r="K968" s="10"/>
      <c r="L968" s="157">
        <v>0</v>
      </c>
      <c r="M968" s="158"/>
      <c r="N968" s="159"/>
    </row>
    <row r="969" spans="1:14" ht="12" customHeight="1">
      <c r="M969" s="146" t="s">
        <v>2390</v>
      </c>
      <c r="N969" s="14" t="s">
        <v>2305</v>
      </c>
    </row>
    <row r="970" spans="1:14" s="1" customFormat="1" ht="14.25" customHeight="1">
      <c r="B970" s="153" t="s">
        <v>7</v>
      </c>
      <c r="C970" s="153"/>
      <c r="D970" s="154" t="s">
        <v>1256</v>
      </c>
      <c r="E970" s="154"/>
      <c r="F970" s="154"/>
      <c r="G970" s="154"/>
      <c r="H970" s="154"/>
      <c r="I970" s="154"/>
      <c r="J970" s="154"/>
      <c r="K970" s="154"/>
      <c r="L970" s="111" t="s">
        <v>2298</v>
      </c>
    </row>
    <row r="971" spans="1:14" s="1" customFormat="1">
      <c r="B971" s="153" t="s">
        <v>8</v>
      </c>
      <c r="C971" s="153"/>
      <c r="D971" s="2" t="s">
        <v>2344</v>
      </c>
      <c r="E971" s="154" t="s">
        <v>1260</v>
      </c>
      <c r="F971" s="154"/>
      <c r="G971" s="154"/>
      <c r="H971" s="154"/>
      <c r="I971" s="154"/>
      <c r="J971" s="154"/>
      <c r="K971" s="154"/>
      <c r="L971" s="3"/>
      <c r="M971" s="4"/>
      <c r="N971" s="4"/>
    </row>
    <row r="972" spans="1:14" s="5" customFormat="1" ht="18.75" customHeight="1">
      <c r="B972" s="6" t="s">
        <v>2391</v>
      </c>
      <c r="C972" s="155"/>
      <c r="D972" s="155"/>
      <c r="E972" s="155"/>
      <c r="F972" s="155"/>
      <c r="G972" s="155"/>
      <c r="H972" s="155"/>
      <c r="I972" s="155"/>
      <c r="J972" s="155"/>
      <c r="K972" s="155"/>
      <c r="L972" s="3"/>
      <c r="M972" s="3"/>
      <c r="N972" s="3"/>
    </row>
    <row r="973" spans="1:14" s="5" customFormat="1" ht="18.75" customHeight="1">
      <c r="A973" s="156" t="s">
        <v>2392</v>
      </c>
      <c r="B973" s="156"/>
      <c r="C973" s="156"/>
      <c r="D973" s="156"/>
      <c r="E973" s="156"/>
      <c r="F973" s="156"/>
      <c r="G973" s="156"/>
      <c r="H973" s="156"/>
      <c r="I973" s="156"/>
      <c r="J973" s="156"/>
      <c r="K973" s="156"/>
      <c r="L973" s="3"/>
      <c r="M973" s="3"/>
      <c r="N973" s="3"/>
    </row>
    <row r="974" spans="1:14" ht="3.75" customHeight="1"/>
    <row r="975" spans="1:14" ht="15" customHeight="1">
      <c r="A975" s="161" t="s">
        <v>0</v>
      </c>
      <c r="B975" s="160" t="s">
        <v>9</v>
      </c>
      <c r="C975" s="174" t="s">
        <v>3</v>
      </c>
      <c r="D975" s="175" t="s">
        <v>4</v>
      </c>
      <c r="E975" s="160" t="s">
        <v>14</v>
      </c>
      <c r="F975" s="160" t="s">
        <v>15</v>
      </c>
      <c r="G975" s="160" t="s">
        <v>1257</v>
      </c>
      <c r="H975" s="162" t="s">
        <v>1258</v>
      </c>
      <c r="I975" s="160" t="s">
        <v>10</v>
      </c>
      <c r="J975" s="164" t="s">
        <v>6</v>
      </c>
      <c r="K975" s="164"/>
      <c r="L975" s="165" t="s">
        <v>11</v>
      </c>
      <c r="M975" s="166"/>
      <c r="N975" s="167"/>
    </row>
    <row r="976" spans="1:14" ht="27" customHeight="1">
      <c r="A976" s="161"/>
      <c r="B976" s="161"/>
      <c r="C976" s="174"/>
      <c r="D976" s="175"/>
      <c r="E976" s="161"/>
      <c r="F976" s="161"/>
      <c r="G976" s="161"/>
      <c r="H976" s="163"/>
      <c r="I976" s="161"/>
      <c r="J976" s="7" t="s">
        <v>12</v>
      </c>
      <c r="K976" s="7" t="s">
        <v>13</v>
      </c>
      <c r="L976" s="168"/>
      <c r="M976" s="169"/>
      <c r="N976" s="170"/>
    </row>
    <row r="977" spans="1:14" ht="20.100000000000001" customHeight="1">
      <c r="A977" s="8">
        <v>1</v>
      </c>
      <c r="B977" s="16">
        <v>25204117504</v>
      </c>
      <c r="C977" s="147" t="s">
        <v>2173</v>
      </c>
      <c r="D977" s="148" t="s">
        <v>2172</v>
      </c>
      <c r="E977" s="17" t="s">
        <v>1705</v>
      </c>
      <c r="F977" s="17" t="s">
        <v>1705</v>
      </c>
      <c r="G977" s="9"/>
      <c r="H977" s="10"/>
      <c r="I977" s="10"/>
      <c r="J977" s="10"/>
      <c r="K977" s="10"/>
      <c r="L977" s="171">
        <v>0</v>
      </c>
      <c r="M977" s="172"/>
      <c r="N977" s="173"/>
    </row>
    <row r="978" spans="1:14" ht="20.100000000000001" customHeight="1">
      <c r="A978" s="8">
        <v>2</v>
      </c>
      <c r="B978" s="16">
        <v>24217106856</v>
      </c>
      <c r="C978" s="147" t="s">
        <v>1271</v>
      </c>
      <c r="D978" s="148" t="s">
        <v>2174</v>
      </c>
      <c r="E978" s="17" t="s">
        <v>1517</v>
      </c>
      <c r="F978" s="17" t="s">
        <v>1517</v>
      </c>
      <c r="G978" s="9"/>
      <c r="H978" s="10"/>
      <c r="I978" s="10"/>
      <c r="J978" s="10"/>
      <c r="K978" s="10"/>
      <c r="L978" s="157">
        <v>0</v>
      </c>
      <c r="M978" s="158"/>
      <c r="N978" s="159"/>
    </row>
    <row r="979" spans="1:14" ht="20.100000000000001" customHeight="1">
      <c r="A979" s="8">
        <v>3</v>
      </c>
      <c r="B979" s="16">
        <v>24211207976</v>
      </c>
      <c r="C979" s="147" t="s">
        <v>2175</v>
      </c>
      <c r="D979" s="148" t="s">
        <v>2174</v>
      </c>
      <c r="E979" s="17" t="s">
        <v>1324</v>
      </c>
      <c r="F979" s="17" t="s">
        <v>1324</v>
      </c>
      <c r="G979" s="9"/>
      <c r="H979" s="10"/>
      <c r="I979" s="10"/>
      <c r="J979" s="10"/>
      <c r="K979" s="10"/>
      <c r="L979" s="157">
        <v>0</v>
      </c>
      <c r="M979" s="158"/>
      <c r="N979" s="159"/>
    </row>
    <row r="980" spans="1:14" ht="20.100000000000001" customHeight="1">
      <c r="A980" s="8">
        <v>4</v>
      </c>
      <c r="B980" s="16">
        <v>26211642694</v>
      </c>
      <c r="C980" s="147" t="s">
        <v>2176</v>
      </c>
      <c r="D980" s="148" t="s">
        <v>2177</v>
      </c>
      <c r="E980" s="17" t="s">
        <v>1477</v>
      </c>
      <c r="F980" s="17" t="s">
        <v>1477</v>
      </c>
      <c r="G980" s="9"/>
      <c r="H980" s="10"/>
      <c r="I980" s="10"/>
      <c r="J980" s="10"/>
      <c r="K980" s="10"/>
      <c r="L980" s="157">
        <v>0</v>
      </c>
      <c r="M980" s="158"/>
      <c r="N980" s="159"/>
    </row>
    <row r="981" spans="1:14" ht="20.100000000000001" customHeight="1">
      <c r="A981" s="8">
        <v>5</v>
      </c>
      <c r="B981" s="16">
        <v>25217217475</v>
      </c>
      <c r="C981" s="147" t="s">
        <v>1467</v>
      </c>
      <c r="D981" s="148" t="s">
        <v>2178</v>
      </c>
      <c r="E981" s="17" t="s">
        <v>1435</v>
      </c>
      <c r="F981" s="17" t="s">
        <v>1435</v>
      </c>
      <c r="G981" s="9"/>
      <c r="H981" s="10"/>
      <c r="I981" s="10"/>
      <c r="J981" s="10"/>
      <c r="K981" s="10"/>
      <c r="L981" s="157">
        <v>0</v>
      </c>
      <c r="M981" s="158"/>
      <c r="N981" s="159"/>
    </row>
    <row r="982" spans="1:14" ht="20.100000000000001" customHeight="1">
      <c r="A982" s="8">
        <v>6</v>
      </c>
      <c r="B982" s="16">
        <v>27265280151</v>
      </c>
      <c r="C982" s="147" t="s">
        <v>2179</v>
      </c>
      <c r="D982" s="148" t="s">
        <v>2180</v>
      </c>
      <c r="E982" s="17" t="s">
        <v>1273</v>
      </c>
      <c r="F982" s="17" t="s">
        <v>1273</v>
      </c>
      <c r="G982" s="9"/>
      <c r="H982" s="10"/>
      <c r="I982" s="10"/>
      <c r="J982" s="10"/>
      <c r="K982" s="10"/>
      <c r="L982" s="157">
        <v>0</v>
      </c>
      <c r="M982" s="158"/>
      <c r="N982" s="159"/>
    </row>
    <row r="983" spans="1:14" ht="20.100000000000001" customHeight="1">
      <c r="A983" s="8">
        <v>7</v>
      </c>
      <c r="B983" s="16">
        <v>26207141362</v>
      </c>
      <c r="C983" s="147" t="s">
        <v>2181</v>
      </c>
      <c r="D983" s="148" t="s">
        <v>2180</v>
      </c>
      <c r="E983" s="17" t="s">
        <v>1722</v>
      </c>
      <c r="F983" s="17" t="s">
        <v>1722</v>
      </c>
      <c r="G983" s="9"/>
      <c r="H983" s="10"/>
      <c r="I983" s="10"/>
      <c r="J983" s="10"/>
      <c r="K983" s="10"/>
      <c r="L983" s="157">
        <v>0</v>
      </c>
      <c r="M983" s="158"/>
      <c r="N983" s="159"/>
    </row>
    <row r="984" spans="1:14" ht="20.100000000000001" customHeight="1">
      <c r="A984" s="8">
        <v>8</v>
      </c>
      <c r="B984" s="16">
        <v>26207141361</v>
      </c>
      <c r="C984" s="147" t="s">
        <v>2182</v>
      </c>
      <c r="D984" s="148" t="s">
        <v>2180</v>
      </c>
      <c r="E984" s="17" t="s">
        <v>1276</v>
      </c>
      <c r="F984" s="17" t="s">
        <v>1276</v>
      </c>
      <c r="G984" s="9"/>
      <c r="H984" s="10"/>
      <c r="I984" s="10"/>
      <c r="J984" s="10"/>
      <c r="K984" s="10"/>
      <c r="L984" s="157">
        <v>0</v>
      </c>
      <c r="M984" s="158"/>
      <c r="N984" s="159"/>
    </row>
    <row r="985" spans="1:14" ht="20.100000000000001" customHeight="1">
      <c r="A985" s="8">
        <v>9</v>
      </c>
      <c r="B985" s="16">
        <v>26207121759</v>
      </c>
      <c r="C985" s="147" t="s">
        <v>2183</v>
      </c>
      <c r="D985" s="148" t="s">
        <v>2180</v>
      </c>
      <c r="E985" s="17" t="s">
        <v>1286</v>
      </c>
      <c r="F985" s="17" t="s">
        <v>1286</v>
      </c>
      <c r="G985" s="9"/>
      <c r="H985" s="10"/>
      <c r="I985" s="10"/>
      <c r="J985" s="10"/>
      <c r="K985" s="10"/>
      <c r="L985" s="157">
        <v>0</v>
      </c>
      <c r="M985" s="158"/>
      <c r="N985" s="159"/>
    </row>
    <row r="986" spans="1:14" ht="20.100000000000001" customHeight="1">
      <c r="A986" s="8">
        <v>10</v>
      </c>
      <c r="B986" s="16">
        <v>26203233967</v>
      </c>
      <c r="C986" s="147" t="s">
        <v>2184</v>
      </c>
      <c r="D986" s="148" t="s">
        <v>2180</v>
      </c>
      <c r="E986" s="17" t="s">
        <v>1380</v>
      </c>
      <c r="F986" s="17" t="s">
        <v>1380</v>
      </c>
      <c r="G986" s="9"/>
      <c r="H986" s="10"/>
      <c r="I986" s="10"/>
      <c r="J986" s="10"/>
      <c r="K986" s="10"/>
      <c r="L986" s="157">
        <v>0</v>
      </c>
      <c r="M986" s="158"/>
      <c r="N986" s="159"/>
    </row>
    <row r="987" spans="1:14" ht="20.100000000000001" customHeight="1">
      <c r="A987" s="8">
        <v>11</v>
      </c>
      <c r="B987" s="16">
        <v>26202242452</v>
      </c>
      <c r="C987" s="147" t="s">
        <v>2185</v>
      </c>
      <c r="D987" s="148" t="s">
        <v>2180</v>
      </c>
      <c r="E987" s="17" t="s">
        <v>1286</v>
      </c>
      <c r="F987" s="17" t="s">
        <v>1286</v>
      </c>
      <c r="G987" s="9"/>
      <c r="H987" s="10"/>
      <c r="I987" s="10"/>
      <c r="J987" s="10"/>
      <c r="K987" s="10"/>
      <c r="L987" s="157">
        <v>0</v>
      </c>
      <c r="M987" s="158"/>
      <c r="N987" s="159"/>
    </row>
    <row r="988" spans="1:14" ht="20.100000000000001" customHeight="1">
      <c r="A988" s="8">
        <v>12</v>
      </c>
      <c r="B988" s="16">
        <v>26202232996</v>
      </c>
      <c r="C988" s="147" t="s">
        <v>2186</v>
      </c>
      <c r="D988" s="148" t="s">
        <v>2180</v>
      </c>
      <c r="E988" s="17" t="s">
        <v>1286</v>
      </c>
      <c r="F988" s="17" t="s">
        <v>1286</v>
      </c>
      <c r="G988" s="9"/>
      <c r="H988" s="10"/>
      <c r="I988" s="10"/>
      <c r="J988" s="10"/>
      <c r="K988" s="10"/>
      <c r="L988" s="157">
        <v>0</v>
      </c>
      <c r="M988" s="158"/>
      <c r="N988" s="159"/>
    </row>
    <row r="989" spans="1:14" ht="20.100000000000001" customHeight="1">
      <c r="A989" s="8">
        <v>13</v>
      </c>
      <c r="B989" s="16">
        <v>26202138092</v>
      </c>
      <c r="C989" s="147" t="s">
        <v>2187</v>
      </c>
      <c r="D989" s="148" t="s">
        <v>2180</v>
      </c>
      <c r="E989" s="17" t="s">
        <v>1475</v>
      </c>
      <c r="F989" s="17" t="s">
        <v>1475</v>
      </c>
      <c r="G989" s="9"/>
      <c r="H989" s="10"/>
      <c r="I989" s="10"/>
      <c r="J989" s="10"/>
      <c r="K989" s="10"/>
      <c r="L989" s="157">
        <v>0</v>
      </c>
      <c r="M989" s="158"/>
      <c r="N989" s="159"/>
    </row>
    <row r="990" spans="1:14" ht="20.100000000000001" customHeight="1">
      <c r="A990" s="8">
        <v>14</v>
      </c>
      <c r="B990" s="16">
        <v>26202136128</v>
      </c>
      <c r="C990" s="147" t="s">
        <v>2188</v>
      </c>
      <c r="D990" s="148" t="s">
        <v>2180</v>
      </c>
      <c r="E990" s="17" t="s">
        <v>1338</v>
      </c>
      <c r="F990" s="17" t="s">
        <v>1338</v>
      </c>
      <c r="G990" s="9"/>
      <c r="H990" s="10"/>
      <c r="I990" s="10"/>
      <c r="J990" s="10"/>
      <c r="K990" s="10"/>
      <c r="L990" s="157">
        <v>0</v>
      </c>
      <c r="M990" s="158"/>
      <c r="N990" s="159"/>
    </row>
    <row r="991" spans="1:14" ht="20.100000000000001" customHeight="1">
      <c r="A991" s="8">
        <v>15</v>
      </c>
      <c r="B991" s="16">
        <v>25207209420</v>
      </c>
      <c r="C991" s="147" t="s">
        <v>2189</v>
      </c>
      <c r="D991" s="148" t="s">
        <v>2180</v>
      </c>
      <c r="E991" s="17" t="s">
        <v>1317</v>
      </c>
      <c r="F991" s="17" t="s">
        <v>1317</v>
      </c>
      <c r="G991" s="9"/>
      <c r="H991" s="10"/>
      <c r="I991" s="10"/>
      <c r="J991" s="10"/>
      <c r="K991" s="10"/>
      <c r="L991" s="157">
        <v>0</v>
      </c>
      <c r="M991" s="158"/>
      <c r="N991" s="159"/>
    </row>
    <row r="992" spans="1:14" ht="20.100000000000001" customHeight="1">
      <c r="A992" s="8">
        <v>16</v>
      </c>
      <c r="B992" s="16">
        <v>25207116971</v>
      </c>
      <c r="C992" s="147" t="s">
        <v>2190</v>
      </c>
      <c r="D992" s="148" t="s">
        <v>2180</v>
      </c>
      <c r="E992" s="17" t="s">
        <v>1303</v>
      </c>
      <c r="F992" s="17" t="s">
        <v>1303</v>
      </c>
      <c r="G992" s="9"/>
      <c r="H992" s="10"/>
      <c r="I992" s="10"/>
      <c r="J992" s="10"/>
      <c r="K992" s="10"/>
      <c r="L992" s="157">
        <v>0</v>
      </c>
      <c r="M992" s="158"/>
      <c r="N992" s="159"/>
    </row>
    <row r="993" spans="1:14" ht="20.100000000000001" customHeight="1">
      <c r="A993" s="8">
        <v>17</v>
      </c>
      <c r="B993" s="16">
        <v>25202207099</v>
      </c>
      <c r="C993" s="147" t="s">
        <v>2191</v>
      </c>
      <c r="D993" s="148" t="s">
        <v>2180</v>
      </c>
      <c r="E993" s="17" t="s">
        <v>1286</v>
      </c>
      <c r="F993" s="17" t="s">
        <v>1286</v>
      </c>
      <c r="G993" s="9"/>
      <c r="H993" s="10"/>
      <c r="I993" s="10"/>
      <c r="J993" s="10"/>
      <c r="K993" s="10"/>
      <c r="L993" s="157">
        <v>0</v>
      </c>
      <c r="M993" s="158"/>
      <c r="N993" s="159"/>
    </row>
    <row r="994" spans="1:14" ht="20.100000000000001" customHeight="1">
      <c r="A994" s="8">
        <v>18</v>
      </c>
      <c r="B994" s="16">
        <v>24202805381</v>
      </c>
      <c r="C994" s="147" t="s">
        <v>2192</v>
      </c>
      <c r="D994" s="148" t="s">
        <v>2180</v>
      </c>
      <c r="E994" s="17" t="s">
        <v>1806</v>
      </c>
      <c r="F994" s="17" t="s">
        <v>1806</v>
      </c>
      <c r="G994" s="9"/>
      <c r="H994" s="10"/>
      <c r="I994" s="10"/>
      <c r="J994" s="10"/>
      <c r="K994" s="10"/>
      <c r="L994" s="157">
        <v>0</v>
      </c>
      <c r="M994" s="158"/>
      <c r="N994" s="159"/>
    </row>
    <row r="995" spans="1:14" ht="20.100000000000001" customHeight="1">
      <c r="A995" s="8">
        <v>19</v>
      </c>
      <c r="B995" s="16">
        <v>24213716752</v>
      </c>
      <c r="C995" s="147" t="s">
        <v>1515</v>
      </c>
      <c r="D995" s="148" t="s">
        <v>2193</v>
      </c>
      <c r="E995" s="17" t="s">
        <v>1283</v>
      </c>
      <c r="F995" s="17" t="s">
        <v>1283</v>
      </c>
      <c r="G995" s="9"/>
      <c r="H995" s="10"/>
      <c r="I995" s="10"/>
      <c r="J995" s="10"/>
      <c r="K995" s="10"/>
      <c r="L995" s="157">
        <v>0</v>
      </c>
      <c r="M995" s="158"/>
      <c r="N995" s="159"/>
    </row>
    <row r="996" spans="1:14" ht="20.100000000000001" customHeight="1">
      <c r="A996" s="8">
        <v>20</v>
      </c>
      <c r="B996" s="16">
        <v>25217208813</v>
      </c>
      <c r="C996" s="147" t="s">
        <v>2194</v>
      </c>
      <c r="D996" s="148" t="s">
        <v>2195</v>
      </c>
      <c r="E996" s="17" t="s">
        <v>1401</v>
      </c>
      <c r="F996" s="17" t="s">
        <v>1401</v>
      </c>
      <c r="G996" s="9"/>
      <c r="H996" s="10"/>
      <c r="I996" s="10"/>
      <c r="J996" s="10"/>
      <c r="K996" s="10"/>
      <c r="L996" s="157">
        <v>0</v>
      </c>
      <c r="M996" s="158"/>
      <c r="N996" s="159"/>
    </row>
    <row r="997" spans="1:14" ht="20.100000000000001" customHeight="1">
      <c r="A997" s="8">
        <v>21</v>
      </c>
      <c r="B997" s="16">
        <v>24217106285</v>
      </c>
      <c r="C997" s="147" t="s">
        <v>1271</v>
      </c>
      <c r="D997" s="148" t="s">
        <v>2195</v>
      </c>
      <c r="E997" s="17" t="s">
        <v>1517</v>
      </c>
      <c r="F997" s="17" t="s">
        <v>1517</v>
      </c>
      <c r="G997" s="9"/>
      <c r="H997" s="10"/>
      <c r="I997" s="10"/>
      <c r="J997" s="10"/>
      <c r="K997" s="10"/>
      <c r="L997" s="157">
        <v>0</v>
      </c>
      <c r="M997" s="158"/>
      <c r="N997" s="159"/>
    </row>
    <row r="998" spans="1:14" ht="20.100000000000001" customHeight="1">
      <c r="A998" s="8">
        <v>22</v>
      </c>
      <c r="B998" s="16">
        <v>25207109576</v>
      </c>
      <c r="C998" s="147" t="s">
        <v>2196</v>
      </c>
      <c r="D998" s="148" t="s">
        <v>2197</v>
      </c>
      <c r="E998" s="17" t="s">
        <v>1303</v>
      </c>
      <c r="F998" s="17" t="s">
        <v>1303</v>
      </c>
      <c r="G998" s="9"/>
      <c r="H998" s="10"/>
      <c r="I998" s="10"/>
      <c r="J998" s="10"/>
      <c r="K998" s="10"/>
      <c r="L998" s="157">
        <v>0</v>
      </c>
      <c r="M998" s="158"/>
      <c r="N998" s="159"/>
    </row>
    <row r="999" spans="1:14" ht="20.100000000000001" customHeight="1">
      <c r="A999" s="8">
        <v>23</v>
      </c>
      <c r="B999" s="16">
        <v>25202210510</v>
      </c>
      <c r="C999" s="147" t="s">
        <v>1960</v>
      </c>
      <c r="D999" s="148" t="s">
        <v>2197</v>
      </c>
      <c r="E999" s="17" t="s">
        <v>1454</v>
      </c>
      <c r="F999" s="17" t="s">
        <v>1454</v>
      </c>
      <c r="G999" s="9"/>
      <c r="H999" s="10"/>
      <c r="I999" s="10"/>
      <c r="J999" s="10"/>
      <c r="K999" s="10"/>
      <c r="L999" s="157">
        <v>0</v>
      </c>
      <c r="M999" s="158"/>
      <c r="N999" s="159"/>
    </row>
    <row r="1000" spans="1:14" ht="20.100000000000001" customHeight="1">
      <c r="A1000" s="8">
        <v>24</v>
      </c>
      <c r="B1000" s="16">
        <v>26213100640</v>
      </c>
      <c r="C1000" s="147" t="s">
        <v>2198</v>
      </c>
      <c r="D1000" s="148" t="s">
        <v>2199</v>
      </c>
      <c r="E1000" s="17" t="s">
        <v>1390</v>
      </c>
      <c r="F1000" s="17" t="s">
        <v>1390</v>
      </c>
      <c r="G1000" s="9"/>
      <c r="H1000" s="10"/>
      <c r="I1000" s="10"/>
      <c r="J1000" s="10"/>
      <c r="K1000" s="10"/>
      <c r="L1000" s="157">
        <v>0</v>
      </c>
      <c r="M1000" s="158"/>
      <c r="N1000" s="159"/>
    </row>
    <row r="1001" spans="1:14" ht="20.100000000000001" customHeight="1">
      <c r="A1001" s="8">
        <v>25</v>
      </c>
      <c r="B1001" s="16">
        <v>26212241792</v>
      </c>
      <c r="C1001" s="147" t="s">
        <v>1331</v>
      </c>
      <c r="D1001" s="148" t="s">
        <v>2199</v>
      </c>
      <c r="E1001" s="17" t="s">
        <v>1423</v>
      </c>
      <c r="F1001" s="17" t="s">
        <v>1423</v>
      </c>
      <c r="G1001" s="9"/>
      <c r="H1001" s="10"/>
      <c r="I1001" s="10"/>
      <c r="J1001" s="10"/>
      <c r="K1001" s="10"/>
      <c r="L1001" s="157">
        <v>0</v>
      </c>
      <c r="M1001" s="158"/>
      <c r="N1001" s="159"/>
    </row>
    <row r="1002" spans="1:14" ht="20.100000000000001" customHeight="1">
      <c r="A1002" s="8">
        <v>26</v>
      </c>
      <c r="B1002" s="16">
        <v>25217204511</v>
      </c>
      <c r="C1002" s="147" t="s">
        <v>2200</v>
      </c>
      <c r="D1002" s="148" t="s">
        <v>2199</v>
      </c>
      <c r="E1002" s="17" t="s">
        <v>1435</v>
      </c>
      <c r="F1002" s="17" t="s">
        <v>1435</v>
      </c>
      <c r="G1002" s="9"/>
      <c r="H1002" s="10"/>
      <c r="I1002" s="10"/>
      <c r="J1002" s="10"/>
      <c r="K1002" s="10"/>
      <c r="L1002" s="157">
        <v>0</v>
      </c>
      <c r="M1002" s="158"/>
      <c r="N1002" s="159"/>
    </row>
    <row r="1003" spans="1:14" ht="20.100000000000001" customHeight="1">
      <c r="A1003" s="8">
        <v>27</v>
      </c>
      <c r="B1003" s="16">
        <v>25217204464</v>
      </c>
      <c r="C1003" s="147" t="s">
        <v>2201</v>
      </c>
      <c r="D1003" s="148" t="s">
        <v>2199</v>
      </c>
      <c r="E1003" s="17" t="s">
        <v>1317</v>
      </c>
      <c r="F1003" s="17" t="s">
        <v>1317</v>
      </c>
      <c r="G1003" s="9"/>
      <c r="H1003" s="10"/>
      <c r="I1003" s="10"/>
      <c r="J1003" s="10"/>
      <c r="K1003" s="10"/>
      <c r="L1003" s="157">
        <v>0</v>
      </c>
      <c r="M1003" s="158"/>
      <c r="N1003" s="159"/>
    </row>
    <row r="1004" spans="1:14" ht="20.100000000000001" customHeight="1">
      <c r="A1004" s="8">
        <v>28</v>
      </c>
      <c r="B1004" s="16">
        <v>25217105580</v>
      </c>
      <c r="C1004" s="147" t="s">
        <v>2202</v>
      </c>
      <c r="D1004" s="148" t="s">
        <v>2199</v>
      </c>
      <c r="E1004" s="17" t="s">
        <v>1308</v>
      </c>
      <c r="F1004" s="17" t="s">
        <v>1308</v>
      </c>
      <c r="G1004" s="9"/>
      <c r="H1004" s="10"/>
      <c r="I1004" s="10"/>
      <c r="J1004" s="10"/>
      <c r="K1004" s="10"/>
      <c r="L1004" s="157">
        <v>0</v>
      </c>
      <c r="M1004" s="158"/>
      <c r="N1004" s="159"/>
    </row>
    <row r="1005" spans="1:14" ht="20.100000000000001" customHeight="1">
      <c r="A1005" s="8">
        <v>29</v>
      </c>
      <c r="B1005" s="16">
        <v>25211705365</v>
      </c>
      <c r="C1005" s="147" t="s">
        <v>2203</v>
      </c>
      <c r="D1005" s="148" t="s">
        <v>2199</v>
      </c>
      <c r="E1005" s="17" t="s">
        <v>1693</v>
      </c>
      <c r="F1005" s="17" t="s">
        <v>1693</v>
      </c>
      <c r="G1005" s="9"/>
      <c r="H1005" s="10"/>
      <c r="I1005" s="10"/>
      <c r="J1005" s="10"/>
      <c r="K1005" s="10"/>
      <c r="L1005" s="157">
        <v>0</v>
      </c>
      <c r="M1005" s="158"/>
      <c r="N1005" s="159"/>
    </row>
    <row r="1006" spans="1:14" ht="20.100000000000001" customHeight="1">
      <c r="A1006" s="11">
        <v>30</v>
      </c>
      <c r="B1006" s="16">
        <v>2221724234</v>
      </c>
      <c r="C1006" s="147" t="s">
        <v>2204</v>
      </c>
      <c r="D1006" s="148" t="s">
        <v>2199</v>
      </c>
      <c r="E1006" s="17" t="s">
        <v>2205</v>
      </c>
      <c r="F1006" s="17" t="s">
        <v>2205</v>
      </c>
      <c r="G1006" s="12"/>
      <c r="H1006" s="13"/>
      <c r="I1006" s="13"/>
      <c r="J1006" s="13"/>
      <c r="K1006" s="13"/>
      <c r="L1006" s="176">
        <v>0</v>
      </c>
      <c r="M1006" s="177"/>
      <c r="N1006" s="178"/>
    </row>
    <row r="1007" spans="1:14" ht="12" customHeight="1">
      <c r="M1007" s="146" t="s">
        <v>2393</v>
      </c>
      <c r="N1007" s="14" t="s">
        <v>2305</v>
      </c>
    </row>
    <row r="1008" spans="1:14" s="1" customFormat="1" ht="14.25" customHeight="1">
      <c r="B1008" s="153" t="s">
        <v>7</v>
      </c>
      <c r="C1008" s="153"/>
      <c r="D1008" s="154" t="s">
        <v>1256</v>
      </c>
      <c r="E1008" s="154"/>
      <c r="F1008" s="154"/>
      <c r="G1008" s="154"/>
      <c r="H1008" s="154"/>
      <c r="I1008" s="154"/>
      <c r="J1008" s="154"/>
      <c r="K1008" s="154"/>
      <c r="L1008" s="111" t="s">
        <v>2299</v>
      </c>
    </row>
    <row r="1009" spans="1:14" s="1" customFormat="1">
      <c r="B1009" s="153" t="s">
        <v>8</v>
      </c>
      <c r="C1009" s="153"/>
      <c r="D1009" s="2" t="s">
        <v>2344</v>
      </c>
      <c r="E1009" s="154" t="s">
        <v>1260</v>
      </c>
      <c r="F1009" s="154"/>
      <c r="G1009" s="154"/>
      <c r="H1009" s="154"/>
      <c r="I1009" s="154"/>
      <c r="J1009" s="154"/>
      <c r="K1009" s="154"/>
      <c r="L1009" s="3"/>
      <c r="M1009" s="4"/>
      <c r="N1009" s="4"/>
    </row>
    <row r="1010" spans="1:14" s="5" customFormat="1" ht="18.75" customHeight="1">
      <c r="B1010" s="6" t="s">
        <v>2394</v>
      </c>
      <c r="C1010" s="155"/>
      <c r="D1010" s="155"/>
      <c r="E1010" s="155"/>
      <c r="F1010" s="155"/>
      <c r="G1010" s="155"/>
      <c r="H1010" s="155"/>
      <c r="I1010" s="155"/>
      <c r="J1010" s="155"/>
      <c r="K1010" s="155"/>
      <c r="L1010" s="3"/>
      <c r="M1010" s="3"/>
      <c r="N1010" s="3"/>
    </row>
    <row r="1011" spans="1:14" s="5" customFormat="1" ht="18.75" customHeight="1">
      <c r="A1011" s="156" t="s">
        <v>2392</v>
      </c>
      <c r="B1011" s="156"/>
      <c r="C1011" s="156"/>
      <c r="D1011" s="156"/>
      <c r="E1011" s="156"/>
      <c r="F1011" s="156"/>
      <c r="G1011" s="156"/>
      <c r="H1011" s="156"/>
      <c r="I1011" s="156"/>
      <c r="J1011" s="156"/>
      <c r="K1011" s="156"/>
      <c r="L1011" s="3"/>
      <c r="M1011" s="3"/>
      <c r="N1011" s="3"/>
    </row>
    <row r="1012" spans="1:14" ht="3.75" customHeight="1"/>
    <row r="1013" spans="1:14" ht="15" customHeight="1">
      <c r="A1013" s="161" t="s">
        <v>0</v>
      </c>
      <c r="B1013" s="160" t="s">
        <v>9</v>
      </c>
      <c r="C1013" s="174" t="s">
        <v>3</v>
      </c>
      <c r="D1013" s="175" t="s">
        <v>4</v>
      </c>
      <c r="E1013" s="160" t="s">
        <v>14</v>
      </c>
      <c r="F1013" s="160" t="s">
        <v>15</v>
      </c>
      <c r="G1013" s="160" t="s">
        <v>1257</v>
      </c>
      <c r="H1013" s="162" t="s">
        <v>1258</v>
      </c>
      <c r="I1013" s="160" t="s">
        <v>10</v>
      </c>
      <c r="J1013" s="164" t="s">
        <v>6</v>
      </c>
      <c r="K1013" s="164"/>
      <c r="L1013" s="165" t="s">
        <v>11</v>
      </c>
      <c r="M1013" s="166"/>
      <c r="N1013" s="167"/>
    </row>
    <row r="1014" spans="1:14" ht="27" customHeight="1">
      <c r="A1014" s="161"/>
      <c r="B1014" s="161"/>
      <c r="C1014" s="174"/>
      <c r="D1014" s="175"/>
      <c r="E1014" s="161"/>
      <c r="F1014" s="161"/>
      <c r="G1014" s="161"/>
      <c r="H1014" s="163"/>
      <c r="I1014" s="161"/>
      <c r="J1014" s="7" t="s">
        <v>12</v>
      </c>
      <c r="K1014" s="7" t="s">
        <v>13</v>
      </c>
      <c r="L1014" s="168"/>
      <c r="M1014" s="169"/>
      <c r="N1014" s="170"/>
    </row>
    <row r="1015" spans="1:14" ht="20.100000000000001" customHeight="1">
      <c r="A1015" s="8">
        <v>1</v>
      </c>
      <c r="B1015" s="16">
        <v>26212230342</v>
      </c>
      <c r="C1015" s="147" t="s">
        <v>1264</v>
      </c>
      <c r="D1015" s="148" t="s">
        <v>2206</v>
      </c>
      <c r="E1015" s="17" t="s">
        <v>1423</v>
      </c>
      <c r="F1015" s="17" t="s">
        <v>1423</v>
      </c>
      <c r="G1015" s="9"/>
      <c r="H1015" s="10"/>
      <c r="I1015" s="10"/>
      <c r="J1015" s="10"/>
      <c r="K1015" s="10"/>
      <c r="L1015" s="171">
        <v>0</v>
      </c>
      <c r="M1015" s="172"/>
      <c r="N1015" s="173"/>
    </row>
    <row r="1016" spans="1:14" ht="20.100000000000001" customHeight="1">
      <c r="A1016" s="8">
        <v>2</v>
      </c>
      <c r="B1016" s="16">
        <v>25217207026</v>
      </c>
      <c r="C1016" s="147" t="s">
        <v>2207</v>
      </c>
      <c r="D1016" s="148" t="s">
        <v>2206</v>
      </c>
      <c r="E1016" s="17" t="s">
        <v>1435</v>
      </c>
      <c r="F1016" s="17" t="s">
        <v>1435</v>
      </c>
      <c r="G1016" s="9"/>
      <c r="H1016" s="10"/>
      <c r="I1016" s="10"/>
      <c r="J1016" s="10"/>
      <c r="K1016" s="10"/>
      <c r="L1016" s="157">
        <v>0</v>
      </c>
      <c r="M1016" s="158"/>
      <c r="N1016" s="159"/>
    </row>
    <row r="1017" spans="1:14" ht="20.100000000000001" customHeight="1">
      <c r="A1017" s="8">
        <v>3</v>
      </c>
      <c r="B1017" s="16">
        <v>25214309269</v>
      </c>
      <c r="C1017" s="147" t="s">
        <v>1264</v>
      </c>
      <c r="D1017" s="148" t="s">
        <v>2206</v>
      </c>
      <c r="E1017" s="17" t="s">
        <v>1266</v>
      </c>
      <c r="F1017" s="17" t="s">
        <v>1266</v>
      </c>
      <c r="G1017" s="9"/>
      <c r="H1017" s="10"/>
      <c r="I1017" s="10"/>
      <c r="J1017" s="10"/>
      <c r="K1017" s="10"/>
      <c r="L1017" s="157">
        <v>0</v>
      </c>
      <c r="M1017" s="158"/>
      <c r="N1017" s="159"/>
    </row>
    <row r="1018" spans="1:14" ht="20.100000000000001" customHeight="1">
      <c r="A1018" s="8">
        <v>4</v>
      </c>
      <c r="B1018" s="16">
        <v>25214108118</v>
      </c>
      <c r="C1018" s="147" t="s">
        <v>2208</v>
      </c>
      <c r="D1018" s="148" t="s">
        <v>2206</v>
      </c>
      <c r="E1018" s="17" t="s">
        <v>1705</v>
      </c>
      <c r="F1018" s="17" t="s">
        <v>1705</v>
      </c>
      <c r="G1018" s="9"/>
      <c r="H1018" s="10"/>
      <c r="I1018" s="10"/>
      <c r="J1018" s="10"/>
      <c r="K1018" s="10"/>
      <c r="L1018" s="157">
        <v>0</v>
      </c>
      <c r="M1018" s="158"/>
      <c r="N1018" s="159"/>
    </row>
    <row r="1019" spans="1:14" ht="20.100000000000001" customHeight="1">
      <c r="A1019" s="8">
        <v>5</v>
      </c>
      <c r="B1019" s="16">
        <v>26203725234</v>
      </c>
      <c r="C1019" s="147" t="s">
        <v>2209</v>
      </c>
      <c r="D1019" s="148" t="s">
        <v>2210</v>
      </c>
      <c r="E1019" s="17" t="s">
        <v>1283</v>
      </c>
      <c r="F1019" s="17" t="s">
        <v>1283</v>
      </c>
      <c r="G1019" s="9"/>
      <c r="H1019" s="10"/>
      <c r="I1019" s="10"/>
      <c r="J1019" s="10"/>
      <c r="K1019" s="10"/>
      <c r="L1019" s="157">
        <v>0</v>
      </c>
      <c r="M1019" s="158"/>
      <c r="N1019" s="159"/>
    </row>
    <row r="1020" spans="1:14" ht="20.100000000000001" customHeight="1">
      <c r="A1020" s="8">
        <v>6</v>
      </c>
      <c r="B1020" s="16">
        <v>26202635158</v>
      </c>
      <c r="C1020" s="147" t="s">
        <v>1574</v>
      </c>
      <c r="D1020" s="148" t="s">
        <v>2210</v>
      </c>
      <c r="E1020" s="17" t="s">
        <v>1294</v>
      </c>
      <c r="F1020" s="17" t="s">
        <v>1294</v>
      </c>
      <c r="G1020" s="9"/>
      <c r="H1020" s="10"/>
      <c r="I1020" s="10"/>
      <c r="J1020" s="10"/>
      <c r="K1020" s="10"/>
      <c r="L1020" s="157">
        <v>0</v>
      </c>
      <c r="M1020" s="158"/>
      <c r="N1020" s="159"/>
    </row>
    <row r="1021" spans="1:14" ht="20.100000000000001" customHeight="1">
      <c r="A1021" s="8">
        <v>7</v>
      </c>
      <c r="B1021" s="16">
        <v>26202242054</v>
      </c>
      <c r="C1021" s="147" t="s">
        <v>1368</v>
      </c>
      <c r="D1021" s="148" t="s">
        <v>2210</v>
      </c>
      <c r="E1021" s="17" t="s">
        <v>1286</v>
      </c>
      <c r="F1021" s="17" t="s">
        <v>1286</v>
      </c>
      <c r="G1021" s="9"/>
      <c r="H1021" s="10"/>
      <c r="I1021" s="10"/>
      <c r="J1021" s="10"/>
      <c r="K1021" s="10"/>
      <c r="L1021" s="157">
        <v>0</v>
      </c>
      <c r="M1021" s="158"/>
      <c r="N1021" s="159"/>
    </row>
    <row r="1022" spans="1:14" ht="20.100000000000001" customHeight="1">
      <c r="A1022" s="8">
        <v>8</v>
      </c>
      <c r="B1022" s="16">
        <v>26202242015</v>
      </c>
      <c r="C1022" s="147" t="s">
        <v>2211</v>
      </c>
      <c r="D1022" s="148" t="s">
        <v>2210</v>
      </c>
      <c r="E1022" s="17" t="s">
        <v>1423</v>
      </c>
      <c r="F1022" s="17" t="s">
        <v>1423</v>
      </c>
      <c r="G1022" s="9"/>
      <c r="H1022" s="10"/>
      <c r="I1022" s="10"/>
      <c r="J1022" s="10"/>
      <c r="K1022" s="10"/>
      <c r="L1022" s="157">
        <v>0</v>
      </c>
      <c r="M1022" s="158"/>
      <c r="N1022" s="159"/>
    </row>
    <row r="1023" spans="1:14" ht="20.100000000000001" customHeight="1">
      <c r="A1023" s="8">
        <v>9</v>
      </c>
      <c r="B1023" s="16">
        <v>26202135263</v>
      </c>
      <c r="C1023" s="147" t="s">
        <v>2212</v>
      </c>
      <c r="D1023" s="148" t="s">
        <v>2210</v>
      </c>
      <c r="E1023" s="17" t="s">
        <v>1338</v>
      </c>
      <c r="F1023" s="17" t="s">
        <v>1338</v>
      </c>
      <c r="G1023" s="9"/>
      <c r="H1023" s="10"/>
      <c r="I1023" s="10"/>
      <c r="J1023" s="10"/>
      <c r="K1023" s="10"/>
      <c r="L1023" s="157">
        <v>0</v>
      </c>
      <c r="M1023" s="158"/>
      <c r="N1023" s="159"/>
    </row>
    <row r="1024" spans="1:14" ht="20.100000000000001" customHeight="1">
      <c r="A1024" s="8">
        <v>10</v>
      </c>
      <c r="B1024" s="16">
        <v>25207208698</v>
      </c>
      <c r="C1024" s="147" t="s">
        <v>2213</v>
      </c>
      <c r="D1024" s="148" t="s">
        <v>2210</v>
      </c>
      <c r="E1024" s="17" t="s">
        <v>1435</v>
      </c>
      <c r="F1024" s="17" t="s">
        <v>1435</v>
      </c>
      <c r="G1024" s="9"/>
      <c r="H1024" s="10"/>
      <c r="I1024" s="10"/>
      <c r="J1024" s="10"/>
      <c r="K1024" s="10"/>
      <c r="L1024" s="157">
        <v>0</v>
      </c>
      <c r="M1024" s="158"/>
      <c r="N1024" s="159"/>
    </row>
    <row r="1025" spans="1:14" ht="20.100000000000001" customHeight="1">
      <c r="A1025" s="8">
        <v>11</v>
      </c>
      <c r="B1025" s="16">
        <v>25207207715</v>
      </c>
      <c r="C1025" s="147" t="s">
        <v>2214</v>
      </c>
      <c r="D1025" s="148" t="s">
        <v>2210</v>
      </c>
      <c r="E1025" s="17" t="s">
        <v>1317</v>
      </c>
      <c r="F1025" s="17" t="s">
        <v>1317</v>
      </c>
      <c r="G1025" s="9"/>
      <c r="H1025" s="10"/>
      <c r="I1025" s="10"/>
      <c r="J1025" s="10"/>
      <c r="K1025" s="10"/>
      <c r="L1025" s="157">
        <v>0</v>
      </c>
      <c r="M1025" s="158"/>
      <c r="N1025" s="159"/>
    </row>
    <row r="1026" spans="1:14" ht="20.100000000000001" customHeight="1">
      <c r="A1026" s="8">
        <v>12</v>
      </c>
      <c r="B1026" s="16">
        <v>25203209953</v>
      </c>
      <c r="C1026" s="147" t="s">
        <v>2215</v>
      </c>
      <c r="D1026" s="148" t="s">
        <v>2210</v>
      </c>
      <c r="E1026" s="17" t="s">
        <v>1299</v>
      </c>
      <c r="F1026" s="17" t="s">
        <v>1299</v>
      </c>
      <c r="G1026" s="9"/>
      <c r="H1026" s="10"/>
      <c r="I1026" s="10"/>
      <c r="J1026" s="10"/>
      <c r="K1026" s="10"/>
      <c r="L1026" s="157">
        <v>0</v>
      </c>
      <c r="M1026" s="158"/>
      <c r="N1026" s="159"/>
    </row>
    <row r="1027" spans="1:14" ht="20.100000000000001" customHeight="1">
      <c r="A1027" s="8">
        <v>13</v>
      </c>
      <c r="B1027" s="16">
        <v>24207214483</v>
      </c>
      <c r="C1027" s="147" t="s">
        <v>2216</v>
      </c>
      <c r="D1027" s="148" t="s">
        <v>2210</v>
      </c>
      <c r="E1027" s="17" t="s">
        <v>1573</v>
      </c>
      <c r="F1027" s="17" t="s">
        <v>1573</v>
      </c>
      <c r="G1027" s="9"/>
      <c r="H1027" s="10"/>
      <c r="I1027" s="10"/>
      <c r="J1027" s="10"/>
      <c r="K1027" s="10"/>
      <c r="L1027" s="157">
        <v>0</v>
      </c>
      <c r="M1027" s="158"/>
      <c r="N1027" s="159"/>
    </row>
    <row r="1028" spans="1:14" ht="20.100000000000001" customHeight="1">
      <c r="A1028" s="8">
        <v>14</v>
      </c>
      <c r="B1028" s="16">
        <v>2320421325</v>
      </c>
      <c r="C1028" s="147" t="s">
        <v>1843</v>
      </c>
      <c r="D1028" s="148" t="s">
        <v>2217</v>
      </c>
      <c r="E1028" s="17" t="s">
        <v>2218</v>
      </c>
      <c r="F1028" s="17" t="s">
        <v>2218</v>
      </c>
      <c r="G1028" s="9"/>
      <c r="H1028" s="10"/>
      <c r="I1028" s="10"/>
      <c r="J1028" s="10"/>
      <c r="K1028" s="10"/>
      <c r="L1028" s="157">
        <v>0</v>
      </c>
      <c r="M1028" s="158"/>
      <c r="N1028" s="159"/>
    </row>
    <row r="1029" spans="1:14" ht="20.100000000000001" customHeight="1">
      <c r="A1029" s="8">
        <v>15</v>
      </c>
      <c r="B1029" s="16">
        <v>26212233467</v>
      </c>
      <c r="C1029" s="147" t="s">
        <v>2219</v>
      </c>
      <c r="D1029" s="148" t="s">
        <v>2220</v>
      </c>
      <c r="E1029" s="17" t="s">
        <v>1286</v>
      </c>
      <c r="F1029" s="17" t="s">
        <v>1286</v>
      </c>
      <c r="G1029" s="9"/>
      <c r="H1029" s="10"/>
      <c r="I1029" s="10"/>
      <c r="J1029" s="10"/>
      <c r="K1029" s="10"/>
      <c r="L1029" s="157">
        <v>0</v>
      </c>
      <c r="M1029" s="158"/>
      <c r="N1029" s="159"/>
    </row>
    <row r="1030" spans="1:14" ht="20.100000000000001" customHeight="1">
      <c r="A1030" s="8">
        <v>16</v>
      </c>
      <c r="B1030" s="16">
        <v>26212141668</v>
      </c>
      <c r="C1030" s="147" t="s">
        <v>2221</v>
      </c>
      <c r="D1030" s="148" t="s">
        <v>2220</v>
      </c>
      <c r="E1030" s="17" t="s">
        <v>1286</v>
      </c>
      <c r="F1030" s="17" t="s">
        <v>1286</v>
      </c>
      <c r="G1030" s="9"/>
      <c r="H1030" s="10"/>
      <c r="I1030" s="10"/>
      <c r="J1030" s="10"/>
      <c r="K1030" s="10"/>
      <c r="L1030" s="157">
        <v>0</v>
      </c>
      <c r="M1030" s="158"/>
      <c r="N1030" s="159"/>
    </row>
    <row r="1031" spans="1:14" ht="12" customHeight="1">
      <c r="M1031" s="146" t="s">
        <v>2395</v>
      </c>
      <c r="N1031" s="14" t="s">
        <v>2305</v>
      </c>
    </row>
    <row r="1032" spans="1:14" s="1" customFormat="1" ht="14.25" customHeight="1">
      <c r="B1032" s="153" t="s">
        <v>7</v>
      </c>
      <c r="C1032" s="153"/>
      <c r="D1032" s="154" t="s">
        <v>1256</v>
      </c>
      <c r="E1032" s="154"/>
      <c r="F1032" s="154"/>
      <c r="G1032" s="154"/>
      <c r="H1032" s="154"/>
      <c r="I1032" s="154"/>
      <c r="J1032" s="154"/>
      <c r="K1032" s="154"/>
      <c r="L1032" s="111" t="s">
        <v>2300</v>
      </c>
    </row>
    <row r="1033" spans="1:14" s="1" customFormat="1">
      <c r="B1033" s="153" t="s">
        <v>8</v>
      </c>
      <c r="C1033" s="153"/>
      <c r="D1033" s="2" t="s">
        <v>2350</v>
      </c>
      <c r="E1033" s="154" t="s">
        <v>1260</v>
      </c>
      <c r="F1033" s="154"/>
      <c r="G1033" s="154"/>
      <c r="H1033" s="154"/>
      <c r="I1033" s="154"/>
      <c r="J1033" s="154"/>
      <c r="K1033" s="154"/>
      <c r="L1033" s="3"/>
      <c r="M1033" s="4"/>
      <c r="N1033" s="4"/>
    </row>
    <row r="1034" spans="1:14" s="5" customFormat="1" ht="18.75" customHeight="1">
      <c r="B1034" s="6" t="s">
        <v>2396</v>
      </c>
      <c r="C1034" s="155"/>
      <c r="D1034" s="155"/>
      <c r="E1034" s="155"/>
      <c r="F1034" s="155"/>
      <c r="G1034" s="155"/>
      <c r="H1034" s="155"/>
      <c r="I1034" s="155"/>
      <c r="J1034" s="155"/>
      <c r="K1034" s="155"/>
      <c r="L1034" s="3"/>
      <c r="M1034" s="3"/>
      <c r="N1034" s="3"/>
    </row>
    <row r="1035" spans="1:14" s="5" customFormat="1" ht="18.75" customHeight="1">
      <c r="A1035" s="156" t="s">
        <v>2397</v>
      </c>
      <c r="B1035" s="156"/>
      <c r="C1035" s="156"/>
      <c r="D1035" s="156"/>
      <c r="E1035" s="156"/>
      <c r="F1035" s="156"/>
      <c r="G1035" s="156"/>
      <c r="H1035" s="156"/>
      <c r="I1035" s="156"/>
      <c r="J1035" s="156"/>
      <c r="K1035" s="156"/>
      <c r="L1035" s="3"/>
      <c r="M1035" s="3"/>
      <c r="N1035" s="3"/>
    </row>
    <row r="1036" spans="1:14" ht="3.75" customHeight="1"/>
    <row r="1037" spans="1:14" ht="15" customHeight="1">
      <c r="A1037" s="161" t="s">
        <v>0</v>
      </c>
      <c r="B1037" s="160" t="s">
        <v>9</v>
      </c>
      <c r="C1037" s="174" t="s">
        <v>3</v>
      </c>
      <c r="D1037" s="175" t="s">
        <v>4</v>
      </c>
      <c r="E1037" s="160" t="s">
        <v>14</v>
      </c>
      <c r="F1037" s="160" t="s">
        <v>15</v>
      </c>
      <c r="G1037" s="160" t="s">
        <v>1257</v>
      </c>
      <c r="H1037" s="162" t="s">
        <v>1258</v>
      </c>
      <c r="I1037" s="160" t="s">
        <v>10</v>
      </c>
      <c r="J1037" s="164" t="s">
        <v>6</v>
      </c>
      <c r="K1037" s="164"/>
      <c r="L1037" s="165" t="s">
        <v>11</v>
      </c>
      <c r="M1037" s="166"/>
      <c r="N1037" s="167"/>
    </row>
    <row r="1038" spans="1:14" ht="27" customHeight="1">
      <c r="A1038" s="161"/>
      <c r="B1038" s="161"/>
      <c r="C1038" s="174"/>
      <c r="D1038" s="175"/>
      <c r="E1038" s="161"/>
      <c r="F1038" s="161"/>
      <c r="G1038" s="161"/>
      <c r="H1038" s="163"/>
      <c r="I1038" s="161"/>
      <c r="J1038" s="7" t="s">
        <v>12</v>
      </c>
      <c r="K1038" s="7" t="s">
        <v>13</v>
      </c>
      <c r="L1038" s="168"/>
      <c r="M1038" s="169"/>
      <c r="N1038" s="170"/>
    </row>
    <row r="1039" spans="1:14" ht="20.100000000000001" customHeight="1">
      <c r="A1039" s="8">
        <v>1</v>
      </c>
      <c r="B1039" s="16">
        <v>26212131946</v>
      </c>
      <c r="C1039" s="147" t="s">
        <v>2222</v>
      </c>
      <c r="D1039" s="148" t="s">
        <v>2220</v>
      </c>
      <c r="E1039" s="17" t="s">
        <v>1266</v>
      </c>
      <c r="F1039" s="17" t="s">
        <v>1266</v>
      </c>
      <c r="G1039" s="9"/>
      <c r="H1039" s="10"/>
      <c r="I1039" s="10"/>
      <c r="J1039" s="10"/>
      <c r="K1039" s="10"/>
      <c r="L1039" s="171">
        <v>0</v>
      </c>
      <c r="M1039" s="172"/>
      <c r="N1039" s="173"/>
    </row>
    <row r="1040" spans="1:14" ht="20.100000000000001" customHeight="1">
      <c r="A1040" s="8">
        <v>2</v>
      </c>
      <c r="B1040" s="16">
        <v>26202621007</v>
      </c>
      <c r="C1040" s="147" t="s">
        <v>2223</v>
      </c>
      <c r="D1040" s="148" t="s">
        <v>2224</v>
      </c>
      <c r="E1040" s="17" t="s">
        <v>1338</v>
      </c>
      <c r="F1040" s="17" t="s">
        <v>1338</v>
      </c>
      <c r="G1040" s="9"/>
      <c r="H1040" s="10"/>
      <c r="I1040" s="10"/>
      <c r="J1040" s="10"/>
      <c r="K1040" s="10"/>
      <c r="L1040" s="157">
        <v>0</v>
      </c>
      <c r="M1040" s="158"/>
      <c r="N1040" s="159"/>
    </row>
    <row r="1041" spans="1:14" ht="20.100000000000001" customHeight="1">
      <c r="A1041" s="8">
        <v>3</v>
      </c>
      <c r="B1041" s="16">
        <v>26202542055</v>
      </c>
      <c r="C1041" s="147" t="s">
        <v>2225</v>
      </c>
      <c r="D1041" s="148" t="s">
        <v>2224</v>
      </c>
      <c r="E1041" s="17" t="s">
        <v>1364</v>
      </c>
      <c r="F1041" s="17" t="s">
        <v>1364</v>
      </c>
      <c r="G1041" s="9"/>
      <c r="H1041" s="10"/>
      <c r="I1041" s="10"/>
      <c r="J1041" s="10"/>
      <c r="K1041" s="10"/>
      <c r="L1041" s="157">
        <v>0</v>
      </c>
      <c r="M1041" s="158"/>
      <c r="N1041" s="159"/>
    </row>
    <row r="1042" spans="1:14" ht="20.100000000000001" customHeight="1">
      <c r="A1042" s="8">
        <v>4</v>
      </c>
      <c r="B1042" s="16">
        <v>26202536116</v>
      </c>
      <c r="C1042" s="147" t="s">
        <v>2226</v>
      </c>
      <c r="D1042" s="148" t="s">
        <v>2224</v>
      </c>
      <c r="E1042" s="17" t="s">
        <v>1338</v>
      </c>
      <c r="F1042" s="17" t="s">
        <v>1338</v>
      </c>
      <c r="G1042" s="9"/>
      <c r="H1042" s="10"/>
      <c r="I1042" s="10"/>
      <c r="J1042" s="10"/>
      <c r="K1042" s="10"/>
      <c r="L1042" s="157">
        <v>0</v>
      </c>
      <c r="M1042" s="158"/>
      <c r="N1042" s="159"/>
    </row>
    <row r="1043" spans="1:14" ht="20.100000000000001" customHeight="1">
      <c r="A1043" s="8">
        <v>5</v>
      </c>
      <c r="B1043" s="16">
        <v>26202227415</v>
      </c>
      <c r="C1043" s="147" t="s">
        <v>2227</v>
      </c>
      <c r="D1043" s="148" t="s">
        <v>2224</v>
      </c>
      <c r="E1043" s="17" t="s">
        <v>1286</v>
      </c>
      <c r="F1043" s="17" t="s">
        <v>1286</v>
      </c>
      <c r="G1043" s="9"/>
      <c r="H1043" s="10"/>
      <c r="I1043" s="10"/>
      <c r="J1043" s="10"/>
      <c r="K1043" s="10"/>
      <c r="L1043" s="157">
        <v>0</v>
      </c>
      <c r="M1043" s="158"/>
      <c r="N1043" s="159"/>
    </row>
    <row r="1044" spans="1:14" ht="20.100000000000001" customHeight="1">
      <c r="A1044" s="8">
        <v>6</v>
      </c>
      <c r="B1044" s="16">
        <v>26202138149</v>
      </c>
      <c r="C1044" s="147" t="s">
        <v>2228</v>
      </c>
      <c r="D1044" s="148" t="s">
        <v>2224</v>
      </c>
      <c r="E1044" s="17" t="s">
        <v>1286</v>
      </c>
      <c r="F1044" s="17" t="s">
        <v>1286</v>
      </c>
      <c r="G1044" s="9"/>
      <c r="H1044" s="10"/>
      <c r="I1044" s="10"/>
      <c r="J1044" s="10"/>
      <c r="K1044" s="10"/>
      <c r="L1044" s="157">
        <v>0</v>
      </c>
      <c r="M1044" s="158"/>
      <c r="N1044" s="159"/>
    </row>
    <row r="1045" spans="1:14" ht="20.100000000000001" customHeight="1">
      <c r="A1045" s="8">
        <v>7</v>
      </c>
      <c r="B1045" s="16">
        <v>26202136071</v>
      </c>
      <c r="C1045" s="147" t="s">
        <v>1537</v>
      </c>
      <c r="D1045" s="148" t="s">
        <v>2224</v>
      </c>
      <c r="E1045" s="17" t="s">
        <v>1278</v>
      </c>
      <c r="F1045" s="17" t="s">
        <v>1278</v>
      </c>
      <c r="G1045" s="9"/>
      <c r="H1045" s="10"/>
      <c r="I1045" s="10"/>
      <c r="J1045" s="10"/>
      <c r="K1045" s="10"/>
      <c r="L1045" s="157">
        <v>0</v>
      </c>
      <c r="M1045" s="158"/>
      <c r="N1045" s="159"/>
    </row>
    <row r="1046" spans="1:14" ht="20.100000000000001" customHeight="1">
      <c r="A1046" s="8">
        <v>8</v>
      </c>
      <c r="B1046" s="16">
        <v>26207228860</v>
      </c>
      <c r="C1046" s="147" t="s">
        <v>1778</v>
      </c>
      <c r="D1046" s="148" t="s">
        <v>2229</v>
      </c>
      <c r="E1046" s="17" t="s">
        <v>1364</v>
      </c>
      <c r="F1046" s="17" t="s">
        <v>1364</v>
      </c>
      <c r="G1046" s="9"/>
      <c r="H1046" s="10"/>
      <c r="I1046" s="10"/>
      <c r="J1046" s="10"/>
      <c r="K1046" s="10"/>
      <c r="L1046" s="157">
        <v>0</v>
      </c>
      <c r="M1046" s="158"/>
      <c r="N1046" s="159"/>
    </row>
    <row r="1047" spans="1:14" ht="20.100000000000001" customHeight="1">
      <c r="A1047" s="8">
        <v>9</v>
      </c>
      <c r="B1047" s="16">
        <v>26207133754</v>
      </c>
      <c r="C1047" s="147" t="s">
        <v>2230</v>
      </c>
      <c r="D1047" s="148" t="s">
        <v>2229</v>
      </c>
      <c r="E1047" s="17" t="s">
        <v>1276</v>
      </c>
      <c r="F1047" s="17" t="s">
        <v>1276</v>
      </c>
      <c r="G1047" s="9"/>
      <c r="H1047" s="10"/>
      <c r="I1047" s="10"/>
      <c r="J1047" s="10"/>
      <c r="K1047" s="10"/>
      <c r="L1047" s="157">
        <v>0</v>
      </c>
      <c r="M1047" s="158"/>
      <c r="N1047" s="159"/>
    </row>
    <row r="1048" spans="1:14" ht="20.100000000000001" customHeight="1">
      <c r="A1048" s="8">
        <v>10</v>
      </c>
      <c r="B1048" s="16">
        <v>25207210500</v>
      </c>
      <c r="C1048" s="147" t="s">
        <v>2231</v>
      </c>
      <c r="D1048" s="148" t="s">
        <v>2229</v>
      </c>
      <c r="E1048" s="17" t="s">
        <v>1435</v>
      </c>
      <c r="F1048" s="17" t="s">
        <v>1435</v>
      </c>
      <c r="G1048" s="9"/>
      <c r="H1048" s="10"/>
      <c r="I1048" s="10"/>
      <c r="J1048" s="10"/>
      <c r="K1048" s="10"/>
      <c r="L1048" s="157">
        <v>0</v>
      </c>
      <c r="M1048" s="158"/>
      <c r="N1048" s="159"/>
    </row>
    <row r="1049" spans="1:14" ht="20.100000000000001" customHeight="1">
      <c r="A1049" s="8">
        <v>11</v>
      </c>
      <c r="B1049" s="16">
        <v>24203116085</v>
      </c>
      <c r="C1049" s="147" t="s">
        <v>2232</v>
      </c>
      <c r="D1049" s="148" t="s">
        <v>2229</v>
      </c>
      <c r="E1049" s="17" t="s">
        <v>1868</v>
      </c>
      <c r="F1049" s="17" t="s">
        <v>1868</v>
      </c>
      <c r="G1049" s="9"/>
      <c r="H1049" s="10"/>
      <c r="I1049" s="10"/>
      <c r="J1049" s="10"/>
      <c r="K1049" s="10"/>
      <c r="L1049" s="157">
        <v>0</v>
      </c>
      <c r="M1049" s="158"/>
      <c r="N1049" s="159"/>
    </row>
    <row r="1050" spans="1:14" ht="20.100000000000001" customHeight="1">
      <c r="A1050" s="8">
        <v>12</v>
      </c>
      <c r="B1050" s="16">
        <v>25217208837</v>
      </c>
      <c r="C1050" s="147" t="s">
        <v>2054</v>
      </c>
      <c r="D1050" s="148" t="s">
        <v>2233</v>
      </c>
      <c r="E1050" s="17" t="s">
        <v>1308</v>
      </c>
      <c r="F1050" s="17" t="s">
        <v>1308</v>
      </c>
      <c r="G1050" s="9"/>
      <c r="H1050" s="10"/>
      <c r="I1050" s="10"/>
      <c r="J1050" s="10"/>
      <c r="K1050" s="10"/>
      <c r="L1050" s="157">
        <v>0</v>
      </c>
      <c r="M1050" s="158"/>
      <c r="N1050" s="159"/>
    </row>
    <row r="1051" spans="1:14" ht="20.100000000000001" customHeight="1">
      <c r="A1051" s="8">
        <v>13</v>
      </c>
      <c r="B1051" s="16">
        <v>23203712535</v>
      </c>
      <c r="C1051" s="147" t="s">
        <v>2234</v>
      </c>
      <c r="D1051" s="148" t="s">
        <v>2233</v>
      </c>
      <c r="E1051" s="17" t="s">
        <v>1283</v>
      </c>
      <c r="F1051" s="17" t="s">
        <v>1283</v>
      </c>
      <c r="G1051" s="9"/>
      <c r="H1051" s="10"/>
      <c r="I1051" s="10"/>
      <c r="J1051" s="10"/>
      <c r="K1051" s="10"/>
      <c r="L1051" s="157">
        <v>0</v>
      </c>
      <c r="M1051" s="158"/>
      <c r="N1051" s="159"/>
    </row>
    <row r="1052" spans="1:14" ht="20.100000000000001" customHeight="1">
      <c r="A1052" s="8">
        <v>14</v>
      </c>
      <c r="B1052" s="16">
        <v>26213435480</v>
      </c>
      <c r="C1052" s="147" t="s">
        <v>2235</v>
      </c>
      <c r="D1052" s="148" t="s">
        <v>2236</v>
      </c>
      <c r="E1052" s="17" t="s">
        <v>2011</v>
      </c>
      <c r="F1052" s="17" t="s">
        <v>2011</v>
      </c>
      <c r="G1052" s="9"/>
      <c r="H1052" s="10"/>
      <c r="I1052" s="10"/>
      <c r="J1052" s="10"/>
      <c r="K1052" s="10"/>
      <c r="L1052" s="157">
        <v>0</v>
      </c>
      <c r="M1052" s="158"/>
      <c r="N1052" s="159"/>
    </row>
    <row r="1053" spans="1:14" ht="20.100000000000001" customHeight="1">
      <c r="A1053" s="8">
        <v>15</v>
      </c>
      <c r="B1053" s="16">
        <v>24217104392</v>
      </c>
      <c r="C1053" s="147" t="s">
        <v>2237</v>
      </c>
      <c r="D1053" s="148" t="s">
        <v>2236</v>
      </c>
      <c r="E1053" s="17" t="s">
        <v>1517</v>
      </c>
      <c r="F1053" s="17" t="s">
        <v>1517</v>
      </c>
      <c r="G1053" s="9"/>
      <c r="H1053" s="10"/>
      <c r="I1053" s="10"/>
      <c r="J1053" s="10"/>
      <c r="K1053" s="10"/>
      <c r="L1053" s="157">
        <v>0</v>
      </c>
      <c r="M1053" s="158"/>
      <c r="N1053" s="159"/>
    </row>
    <row r="1054" spans="1:14" ht="20.100000000000001" customHeight="1">
      <c r="A1054" s="8">
        <v>16</v>
      </c>
      <c r="B1054" s="16">
        <v>26202134928</v>
      </c>
      <c r="C1054" s="147" t="s">
        <v>2238</v>
      </c>
      <c r="D1054" s="148" t="s">
        <v>2239</v>
      </c>
      <c r="E1054" s="17" t="s">
        <v>1338</v>
      </c>
      <c r="F1054" s="17" t="s">
        <v>1338</v>
      </c>
      <c r="G1054" s="9"/>
      <c r="H1054" s="10"/>
      <c r="I1054" s="10"/>
      <c r="J1054" s="10"/>
      <c r="K1054" s="10"/>
      <c r="L1054" s="157">
        <v>0</v>
      </c>
      <c r="M1054" s="158"/>
      <c r="N1054" s="159"/>
    </row>
    <row r="1055" spans="1:14" ht="20.100000000000001" customHeight="1">
      <c r="A1055" s="8">
        <v>17</v>
      </c>
      <c r="B1055" s="16">
        <v>25216305243</v>
      </c>
      <c r="C1055" s="147" t="s">
        <v>2240</v>
      </c>
      <c r="D1055" s="148" t="s">
        <v>2241</v>
      </c>
      <c r="E1055" s="17" t="s">
        <v>1340</v>
      </c>
      <c r="F1055" s="17" t="s">
        <v>1340</v>
      </c>
      <c r="G1055" s="9"/>
      <c r="H1055" s="10"/>
      <c r="I1055" s="10"/>
      <c r="J1055" s="10"/>
      <c r="K1055" s="10"/>
      <c r="L1055" s="157">
        <v>0</v>
      </c>
      <c r="M1055" s="158"/>
      <c r="N1055" s="159"/>
    </row>
    <row r="1056" spans="1:14" ht="20.100000000000001" customHeight="1">
      <c r="A1056" s="8">
        <v>18</v>
      </c>
      <c r="B1056" s="16">
        <v>26217226902</v>
      </c>
      <c r="C1056" s="147" t="s">
        <v>2242</v>
      </c>
      <c r="D1056" s="148" t="s">
        <v>2243</v>
      </c>
      <c r="E1056" s="17" t="s">
        <v>1401</v>
      </c>
      <c r="F1056" s="17" t="s">
        <v>1401</v>
      </c>
      <c r="G1056" s="9"/>
      <c r="H1056" s="10"/>
      <c r="I1056" s="10"/>
      <c r="J1056" s="10"/>
      <c r="K1056" s="10"/>
      <c r="L1056" s="157">
        <v>0</v>
      </c>
      <c r="M1056" s="158"/>
      <c r="N1056" s="159"/>
    </row>
    <row r="1057" spans="1:14" ht="20.100000000000001" customHeight="1">
      <c r="A1057" s="8">
        <v>19</v>
      </c>
      <c r="B1057" s="16">
        <v>25217110282</v>
      </c>
      <c r="C1057" s="147" t="s">
        <v>2244</v>
      </c>
      <c r="D1057" s="148" t="s">
        <v>2243</v>
      </c>
      <c r="E1057" s="17" t="s">
        <v>1308</v>
      </c>
      <c r="F1057" s="17" t="s">
        <v>1308</v>
      </c>
      <c r="G1057" s="9"/>
      <c r="H1057" s="10"/>
      <c r="I1057" s="10"/>
      <c r="J1057" s="10"/>
      <c r="K1057" s="10"/>
      <c r="L1057" s="157">
        <v>0</v>
      </c>
      <c r="M1057" s="158"/>
      <c r="N1057" s="159"/>
    </row>
    <row r="1058" spans="1:14" ht="20.100000000000001" customHeight="1">
      <c r="A1058" s="8">
        <v>20</v>
      </c>
      <c r="B1058" s="16">
        <v>25217108922</v>
      </c>
      <c r="C1058" s="147" t="s">
        <v>2245</v>
      </c>
      <c r="D1058" s="148" t="s">
        <v>2243</v>
      </c>
      <c r="E1058" s="17" t="s">
        <v>1263</v>
      </c>
      <c r="F1058" s="17" t="s">
        <v>1263</v>
      </c>
      <c r="G1058" s="9"/>
      <c r="H1058" s="10"/>
      <c r="I1058" s="10"/>
      <c r="J1058" s="10"/>
      <c r="K1058" s="10"/>
      <c r="L1058" s="157">
        <v>0</v>
      </c>
      <c r="M1058" s="158"/>
      <c r="N1058" s="159"/>
    </row>
    <row r="1059" spans="1:14" ht="20.100000000000001" customHeight="1">
      <c r="A1059" s="8">
        <v>21</v>
      </c>
      <c r="B1059" s="16">
        <v>1921644976</v>
      </c>
      <c r="C1059" s="147" t="s">
        <v>2246</v>
      </c>
      <c r="D1059" s="148" t="s">
        <v>2247</v>
      </c>
      <c r="E1059" s="17" t="s">
        <v>2248</v>
      </c>
      <c r="F1059" s="17" t="s">
        <v>2248</v>
      </c>
      <c r="G1059" s="9"/>
      <c r="H1059" s="10"/>
      <c r="I1059" s="10"/>
      <c r="J1059" s="10"/>
      <c r="K1059" s="10"/>
      <c r="L1059" s="157">
        <v>0</v>
      </c>
      <c r="M1059" s="158"/>
      <c r="N1059" s="159"/>
    </row>
    <row r="1060" spans="1:14" ht="20.100000000000001" customHeight="1">
      <c r="A1060" s="8">
        <v>22</v>
      </c>
      <c r="B1060" s="16">
        <v>26207100232</v>
      </c>
      <c r="C1060" s="147" t="s">
        <v>2249</v>
      </c>
      <c r="D1060" s="148" t="s">
        <v>2250</v>
      </c>
      <c r="E1060" s="17" t="s">
        <v>1276</v>
      </c>
      <c r="F1060" s="17" t="s">
        <v>1276</v>
      </c>
      <c r="G1060" s="9"/>
      <c r="H1060" s="10"/>
      <c r="I1060" s="10"/>
      <c r="J1060" s="10"/>
      <c r="K1060" s="10"/>
      <c r="L1060" s="157">
        <v>0</v>
      </c>
      <c r="M1060" s="158"/>
      <c r="N1060" s="159"/>
    </row>
    <row r="1061" spans="1:14" ht="20.100000000000001" customHeight="1">
      <c r="A1061" s="8">
        <v>23</v>
      </c>
      <c r="B1061" s="16">
        <v>26205132529</v>
      </c>
      <c r="C1061" s="147" t="s">
        <v>2251</v>
      </c>
      <c r="D1061" s="148" t="s">
        <v>2250</v>
      </c>
      <c r="E1061" s="17" t="s">
        <v>1292</v>
      </c>
      <c r="F1061" s="17" t="s">
        <v>1292</v>
      </c>
      <c r="G1061" s="9"/>
      <c r="H1061" s="10"/>
      <c r="I1061" s="10"/>
      <c r="J1061" s="10"/>
      <c r="K1061" s="10"/>
      <c r="L1061" s="157">
        <v>0</v>
      </c>
      <c r="M1061" s="158"/>
      <c r="N1061" s="159"/>
    </row>
    <row r="1062" spans="1:14" ht="20.100000000000001" customHeight="1">
      <c r="A1062" s="8">
        <v>24</v>
      </c>
      <c r="B1062" s="16">
        <v>26202232782</v>
      </c>
      <c r="C1062" s="147" t="s">
        <v>1357</v>
      </c>
      <c r="D1062" s="148" t="s">
        <v>2250</v>
      </c>
      <c r="E1062" s="17" t="s">
        <v>2252</v>
      </c>
      <c r="F1062" s="17" t="s">
        <v>2252</v>
      </c>
      <c r="G1062" s="9"/>
      <c r="H1062" s="10"/>
      <c r="I1062" s="10"/>
      <c r="J1062" s="10"/>
      <c r="K1062" s="10"/>
      <c r="L1062" s="157">
        <v>0</v>
      </c>
      <c r="M1062" s="158"/>
      <c r="N1062" s="159"/>
    </row>
    <row r="1063" spans="1:14" ht="20.100000000000001" customHeight="1">
      <c r="A1063" s="8">
        <v>25</v>
      </c>
      <c r="B1063" s="16">
        <v>26202100696</v>
      </c>
      <c r="C1063" s="147" t="s">
        <v>2253</v>
      </c>
      <c r="D1063" s="148" t="s">
        <v>2250</v>
      </c>
      <c r="E1063" s="17" t="s">
        <v>1266</v>
      </c>
      <c r="F1063" s="17" t="s">
        <v>1266</v>
      </c>
      <c r="G1063" s="9"/>
      <c r="H1063" s="10"/>
      <c r="I1063" s="10"/>
      <c r="J1063" s="10"/>
      <c r="K1063" s="10"/>
      <c r="L1063" s="157">
        <v>0</v>
      </c>
      <c r="M1063" s="158"/>
      <c r="N1063" s="159"/>
    </row>
    <row r="1064" spans="1:14" ht="20.100000000000001" customHeight="1">
      <c r="A1064" s="8">
        <v>26</v>
      </c>
      <c r="B1064" s="16">
        <v>25205117592</v>
      </c>
      <c r="C1064" s="147" t="s">
        <v>2254</v>
      </c>
      <c r="D1064" s="148" t="s">
        <v>2250</v>
      </c>
      <c r="E1064" s="17" t="s">
        <v>1581</v>
      </c>
      <c r="F1064" s="17" t="s">
        <v>1581</v>
      </c>
      <c r="G1064" s="9"/>
      <c r="H1064" s="10"/>
      <c r="I1064" s="10"/>
      <c r="J1064" s="10"/>
      <c r="K1064" s="10"/>
      <c r="L1064" s="157">
        <v>0</v>
      </c>
      <c r="M1064" s="158"/>
      <c r="N1064" s="159"/>
    </row>
    <row r="1065" spans="1:14" ht="20.100000000000001" customHeight="1">
      <c r="A1065" s="8">
        <v>27</v>
      </c>
      <c r="B1065" s="16">
        <v>25203301866</v>
      </c>
      <c r="C1065" s="147" t="s">
        <v>2055</v>
      </c>
      <c r="D1065" s="148" t="s">
        <v>2250</v>
      </c>
      <c r="E1065" s="17" t="s">
        <v>1303</v>
      </c>
      <c r="F1065" s="17" t="s">
        <v>1303</v>
      </c>
      <c r="G1065" s="9"/>
      <c r="H1065" s="10"/>
      <c r="I1065" s="10"/>
      <c r="J1065" s="10"/>
      <c r="K1065" s="10"/>
      <c r="L1065" s="157">
        <v>0</v>
      </c>
      <c r="M1065" s="158"/>
      <c r="N1065" s="159"/>
    </row>
    <row r="1066" spans="1:14" ht="20.100000000000001" customHeight="1">
      <c r="A1066" s="8">
        <v>28</v>
      </c>
      <c r="B1066" s="16">
        <v>24207107852</v>
      </c>
      <c r="C1066" s="147" t="s">
        <v>1537</v>
      </c>
      <c r="D1066" s="148" t="s">
        <v>2250</v>
      </c>
      <c r="E1066" s="17" t="s">
        <v>1426</v>
      </c>
      <c r="F1066" s="17" t="s">
        <v>1426</v>
      </c>
      <c r="G1066" s="9"/>
      <c r="H1066" s="10"/>
      <c r="I1066" s="10"/>
      <c r="J1066" s="10"/>
      <c r="K1066" s="10"/>
      <c r="L1066" s="157">
        <v>0</v>
      </c>
      <c r="M1066" s="158"/>
      <c r="N1066" s="159"/>
    </row>
    <row r="1067" spans="1:14" ht="20.100000000000001" customHeight="1">
      <c r="A1067" s="8">
        <v>29</v>
      </c>
      <c r="B1067" s="16">
        <v>24205314837</v>
      </c>
      <c r="C1067" s="147" t="s">
        <v>1843</v>
      </c>
      <c r="D1067" s="148" t="s">
        <v>2250</v>
      </c>
      <c r="E1067" s="17" t="s">
        <v>1764</v>
      </c>
      <c r="F1067" s="17" t="s">
        <v>1764</v>
      </c>
      <c r="G1067" s="9"/>
      <c r="H1067" s="10"/>
      <c r="I1067" s="10"/>
      <c r="J1067" s="10"/>
      <c r="K1067" s="10"/>
      <c r="L1067" s="157">
        <v>0</v>
      </c>
      <c r="M1067" s="158"/>
      <c r="N1067" s="159"/>
    </row>
    <row r="1068" spans="1:14" ht="20.100000000000001" customHeight="1">
      <c r="A1068" s="11">
        <v>30</v>
      </c>
      <c r="B1068" s="16">
        <v>24203215126</v>
      </c>
      <c r="C1068" s="147" t="s">
        <v>2255</v>
      </c>
      <c r="D1068" s="148" t="s">
        <v>2250</v>
      </c>
      <c r="E1068" s="17" t="s">
        <v>1380</v>
      </c>
      <c r="F1068" s="17" t="s">
        <v>1380</v>
      </c>
      <c r="G1068" s="12"/>
      <c r="H1068" s="13"/>
      <c r="I1068" s="13"/>
      <c r="J1068" s="13"/>
      <c r="K1068" s="13"/>
      <c r="L1068" s="176">
        <v>0</v>
      </c>
      <c r="M1068" s="177"/>
      <c r="N1068" s="178"/>
    </row>
    <row r="1069" spans="1:14" ht="12" customHeight="1">
      <c r="M1069" s="146" t="s">
        <v>2398</v>
      </c>
      <c r="N1069" s="14" t="s">
        <v>2305</v>
      </c>
    </row>
    <row r="1070" spans="1:14" s="1" customFormat="1" ht="14.25" customHeight="1">
      <c r="B1070" s="153" t="s">
        <v>7</v>
      </c>
      <c r="C1070" s="153"/>
      <c r="D1070" s="154" t="s">
        <v>1256</v>
      </c>
      <c r="E1070" s="154"/>
      <c r="F1070" s="154"/>
      <c r="G1070" s="154"/>
      <c r="H1070" s="154"/>
      <c r="I1070" s="154"/>
      <c r="J1070" s="154"/>
      <c r="K1070" s="154"/>
      <c r="L1070" s="111" t="s">
        <v>2265</v>
      </c>
    </row>
    <row r="1071" spans="1:14" s="1" customFormat="1">
      <c r="B1071" s="153" t="s">
        <v>8</v>
      </c>
      <c r="C1071" s="153"/>
      <c r="D1071" s="2" t="s">
        <v>2350</v>
      </c>
      <c r="E1071" s="154" t="s">
        <v>1260</v>
      </c>
      <c r="F1071" s="154"/>
      <c r="G1071" s="154"/>
      <c r="H1071" s="154"/>
      <c r="I1071" s="154"/>
      <c r="J1071" s="154"/>
      <c r="K1071" s="154"/>
      <c r="L1071" s="3"/>
      <c r="M1071" s="4"/>
      <c r="N1071" s="4"/>
    </row>
    <row r="1072" spans="1:14" s="5" customFormat="1" ht="18.75" customHeight="1">
      <c r="B1072" s="6" t="s">
        <v>2399</v>
      </c>
      <c r="C1072" s="155"/>
      <c r="D1072" s="155"/>
      <c r="E1072" s="155"/>
      <c r="F1072" s="155"/>
      <c r="G1072" s="155"/>
      <c r="H1072" s="155"/>
      <c r="I1072" s="155"/>
      <c r="J1072" s="155"/>
      <c r="K1072" s="155"/>
      <c r="L1072" s="3"/>
      <c r="M1072" s="3"/>
      <c r="N1072" s="3"/>
    </row>
    <row r="1073" spans="1:14" s="5" customFormat="1" ht="18.75" customHeight="1">
      <c r="A1073" s="156" t="s">
        <v>2397</v>
      </c>
      <c r="B1073" s="156"/>
      <c r="C1073" s="156"/>
      <c r="D1073" s="156"/>
      <c r="E1073" s="156"/>
      <c r="F1073" s="156"/>
      <c r="G1073" s="156"/>
      <c r="H1073" s="156"/>
      <c r="I1073" s="156"/>
      <c r="J1073" s="156"/>
      <c r="K1073" s="156"/>
      <c r="L1073" s="3"/>
      <c r="M1073" s="3"/>
      <c r="N1073" s="3"/>
    </row>
    <row r="1074" spans="1:14" ht="3.75" customHeight="1"/>
    <row r="1075" spans="1:14" ht="15" customHeight="1">
      <c r="A1075" s="161" t="s">
        <v>0</v>
      </c>
      <c r="B1075" s="160" t="s">
        <v>9</v>
      </c>
      <c r="C1075" s="174" t="s">
        <v>3</v>
      </c>
      <c r="D1075" s="175" t="s">
        <v>4</v>
      </c>
      <c r="E1075" s="160" t="s">
        <v>14</v>
      </c>
      <c r="F1075" s="160" t="s">
        <v>15</v>
      </c>
      <c r="G1075" s="160" t="s">
        <v>1257</v>
      </c>
      <c r="H1075" s="162" t="s">
        <v>1258</v>
      </c>
      <c r="I1075" s="160" t="s">
        <v>10</v>
      </c>
      <c r="J1075" s="164" t="s">
        <v>6</v>
      </c>
      <c r="K1075" s="164"/>
      <c r="L1075" s="165" t="s">
        <v>11</v>
      </c>
      <c r="M1075" s="166"/>
      <c r="N1075" s="167"/>
    </row>
    <row r="1076" spans="1:14" ht="27" customHeight="1">
      <c r="A1076" s="161"/>
      <c r="B1076" s="161"/>
      <c r="C1076" s="174"/>
      <c r="D1076" s="175"/>
      <c r="E1076" s="161"/>
      <c r="F1076" s="161"/>
      <c r="G1076" s="161"/>
      <c r="H1076" s="163"/>
      <c r="I1076" s="161"/>
      <c r="J1076" s="7" t="s">
        <v>12</v>
      </c>
      <c r="K1076" s="7" t="s">
        <v>13</v>
      </c>
      <c r="L1076" s="168"/>
      <c r="M1076" s="169"/>
      <c r="N1076" s="170"/>
    </row>
    <row r="1077" spans="1:14" ht="20.100000000000001" customHeight="1">
      <c r="A1077" s="8">
        <v>1</v>
      </c>
      <c r="B1077" s="16">
        <v>26207134623</v>
      </c>
      <c r="C1077" s="147" t="s">
        <v>1843</v>
      </c>
      <c r="D1077" s="148" t="s">
        <v>2256</v>
      </c>
      <c r="E1077" s="17" t="s">
        <v>1276</v>
      </c>
      <c r="F1077" s="17" t="s">
        <v>1276</v>
      </c>
      <c r="G1077" s="9"/>
      <c r="H1077" s="10"/>
      <c r="I1077" s="10"/>
      <c r="J1077" s="10"/>
      <c r="K1077" s="10"/>
      <c r="L1077" s="171">
        <v>0</v>
      </c>
      <c r="M1077" s="172"/>
      <c r="N1077" s="173"/>
    </row>
    <row r="1078" spans="1:14" ht="20.100000000000001" customHeight="1">
      <c r="A1078" s="8">
        <v>2</v>
      </c>
      <c r="B1078" s="16">
        <v>26203435357</v>
      </c>
      <c r="C1078" s="147" t="s">
        <v>2257</v>
      </c>
      <c r="D1078" s="148" t="s">
        <v>2258</v>
      </c>
      <c r="E1078" s="17" t="s">
        <v>2011</v>
      </c>
      <c r="F1078" s="17" t="s">
        <v>2011</v>
      </c>
      <c r="G1078" s="9"/>
      <c r="H1078" s="10"/>
      <c r="I1078" s="10"/>
      <c r="J1078" s="10"/>
      <c r="K1078" s="10"/>
      <c r="L1078" s="157">
        <v>0</v>
      </c>
      <c r="M1078" s="158"/>
      <c r="N1078" s="159"/>
    </row>
    <row r="1079" spans="1:14" ht="20.100000000000001" customHeight="1">
      <c r="A1079" s="8">
        <v>3</v>
      </c>
      <c r="B1079" s="16">
        <v>26202541927</v>
      </c>
      <c r="C1079" s="147" t="s">
        <v>2257</v>
      </c>
      <c r="D1079" s="148" t="s">
        <v>2258</v>
      </c>
      <c r="E1079" s="17" t="s">
        <v>1327</v>
      </c>
      <c r="F1079" s="17" t="s">
        <v>1327</v>
      </c>
      <c r="G1079" s="9"/>
      <c r="H1079" s="10"/>
      <c r="I1079" s="10"/>
      <c r="J1079" s="10"/>
      <c r="K1079" s="10"/>
      <c r="L1079" s="157">
        <v>0</v>
      </c>
      <c r="M1079" s="158"/>
      <c r="N1079" s="159"/>
    </row>
    <row r="1080" spans="1:14" ht="20.100000000000001" customHeight="1">
      <c r="A1080" s="8">
        <v>4</v>
      </c>
      <c r="B1080" s="16">
        <v>25207215646</v>
      </c>
      <c r="C1080" s="147" t="s">
        <v>2259</v>
      </c>
      <c r="D1080" s="148" t="s">
        <v>2260</v>
      </c>
      <c r="E1080" s="17" t="s">
        <v>1762</v>
      </c>
      <c r="F1080" s="17" t="s">
        <v>1762</v>
      </c>
      <c r="G1080" s="9"/>
      <c r="H1080" s="10"/>
      <c r="I1080" s="10"/>
      <c r="J1080" s="10"/>
      <c r="K1080" s="10"/>
      <c r="L1080" s="157">
        <v>0</v>
      </c>
      <c r="M1080" s="158"/>
      <c r="N1080" s="159"/>
    </row>
    <row r="1081" spans="1:14" ht="20.100000000000001" customHeight="1">
      <c r="A1081" s="8">
        <v>5</v>
      </c>
      <c r="B1081" s="16">
        <v>26205121409</v>
      </c>
      <c r="C1081" s="147" t="s">
        <v>2261</v>
      </c>
      <c r="D1081" s="148" t="s">
        <v>2262</v>
      </c>
      <c r="E1081" s="17" t="s">
        <v>1581</v>
      </c>
      <c r="F1081" s="17" t="s">
        <v>1581</v>
      </c>
      <c r="G1081" s="9"/>
      <c r="H1081" s="10"/>
      <c r="I1081" s="10"/>
      <c r="J1081" s="10"/>
      <c r="K1081" s="10"/>
      <c r="L1081" s="157">
        <v>0</v>
      </c>
      <c r="M1081" s="158"/>
      <c r="N1081" s="159"/>
    </row>
    <row r="1082" spans="1:14" ht="20.100000000000001" customHeight="1">
      <c r="A1082" s="8">
        <v>6</v>
      </c>
      <c r="B1082" s="16">
        <v>25207215694</v>
      </c>
      <c r="C1082" s="147" t="s">
        <v>2263</v>
      </c>
      <c r="D1082" s="148" t="s">
        <v>2262</v>
      </c>
      <c r="E1082" s="17" t="s">
        <v>1317</v>
      </c>
      <c r="F1082" s="17" t="s">
        <v>1317</v>
      </c>
      <c r="G1082" s="9"/>
      <c r="H1082" s="10"/>
      <c r="I1082" s="10"/>
      <c r="J1082" s="10"/>
      <c r="K1082" s="10"/>
      <c r="L1082" s="157">
        <v>0</v>
      </c>
      <c r="M1082" s="158"/>
      <c r="N1082" s="159"/>
    </row>
    <row r="1083" spans="1:14" ht="20.100000000000001" customHeight="1">
      <c r="A1083" s="8">
        <v>7</v>
      </c>
      <c r="B1083" s="16">
        <v>25203208893</v>
      </c>
      <c r="C1083" s="147" t="s">
        <v>2264</v>
      </c>
      <c r="D1083" s="148" t="s">
        <v>2262</v>
      </c>
      <c r="E1083" s="17" t="s">
        <v>1299</v>
      </c>
      <c r="F1083" s="17" t="s">
        <v>1299</v>
      </c>
      <c r="G1083" s="9"/>
      <c r="H1083" s="10"/>
      <c r="I1083" s="10"/>
      <c r="J1083" s="10"/>
      <c r="K1083" s="10"/>
      <c r="L1083" s="157">
        <v>0</v>
      </c>
      <c r="M1083" s="158"/>
      <c r="N1083" s="159"/>
    </row>
    <row r="1084" spans="1:14" ht="20.100000000000001" customHeight="1">
      <c r="A1084" s="8">
        <v>8</v>
      </c>
      <c r="B1084" s="16">
        <v>25203103304</v>
      </c>
      <c r="C1084" s="147" t="s">
        <v>1428</v>
      </c>
      <c r="D1084" s="148" t="s">
        <v>2262</v>
      </c>
      <c r="E1084" s="17" t="s">
        <v>1299</v>
      </c>
      <c r="F1084" s="17" t="s">
        <v>1299</v>
      </c>
      <c r="G1084" s="9"/>
      <c r="H1084" s="10"/>
      <c r="I1084" s="10"/>
      <c r="J1084" s="10"/>
      <c r="K1084" s="10"/>
      <c r="L1084" s="157">
        <v>0</v>
      </c>
      <c r="M1084" s="158"/>
      <c r="N1084" s="159"/>
    </row>
    <row r="1085" spans="1:14" ht="20.100000000000001" customHeight="1">
      <c r="A1085" s="8">
        <v>9</v>
      </c>
      <c r="B1085" s="16">
        <v>24207214994</v>
      </c>
      <c r="C1085" s="147" t="s">
        <v>1561</v>
      </c>
      <c r="D1085" s="148" t="s">
        <v>2262</v>
      </c>
      <c r="E1085" s="17" t="s">
        <v>1903</v>
      </c>
      <c r="F1085" s="17" t="s">
        <v>1903</v>
      </c>
      <c r="G1085" s="9"/>
      <c r="H1085" s="10"/>
      <c r="I1085" s="10"/>
      <c r="J1085" s="10"/>
      <c r="K1085" s="10"/>
      <c r="L1085" s="157">
        <v>0</v>
      </c>
      <c r="M1085" s="158"/>
      <c r="N1085" s="159"/>
    </row>
    <row r="1086" spans="1:14" ht="20.100000000000001" customHeight="1">
      <c r="A1086" s="8">
        <v>10</v>
      </c>
      <c r="B1086" s="16">
        <v>25202901948</v>
      </c>
      <c r="C1086" s="147" t="s">
        <v>1789</v>
      </c>
      <c r="D1086" s="148" t="s">
        <v>2262</v>
      </c>
      <c r="E1086" s="17" t="s">
        <v>2403</v>
      </c>
      <c r="F1086" s="17" t="s">
        <v>1803</v>
      </c>
      <c r="G1086" s="9"/>
      <c r="H1086" s="10"/>
      <c r="I1086" s="10"/>
      <c r="J1086" s="10"/>
      <c r="K1086" s="10"/>
      <c r="L1086" s="149"/>
      <c r="M1086" s="150"/>
      <c r="N1086" s="151"/>
    </row>
    <row r="1087" spans="1:14" ht="20.100000000000001" customHeight="1">
      <c r="A1087" s="8">
        <v>11</v>
      </c>
      <c r="B1087" s="16">
        <v>24217202997</v>
      </c>
      <c r="C1087" s="147" t="s">
        <v>2401</v>
      </c>
      <c r="D1087" s="148" t="s">
        <v>1563</v>
      </c>
      <c r="E1087" s="17" t="s">
        <v>2402</v>
      </c>
      <c r="F1087" s="17" t="s">
        <v>2402</v>
      </c>
      <c r="G1087" s="9"/>
      <c r="H1087" s="10"/>
      <c r="I1087" s="10"/>
      <c r="J1087" s="10"/>
      <c r="K1087" s="10"/>
      <c r="L1087" s="157"/>
      <c r="M1087" s="158" t="s">
        <v>2400</v>
      </c>
      <c r="N1087" s="159" t="s">
        <v>2305</v>
      </c>
    </row>
  </sheetData>
  <mergeCells count="1411">
    <mergeCell ref="L1080:N1080"/>
    <mergeCell ref="L1081:N1081"/>
    <mergeCell ref="L1082:N1082"/>
    <mergeCell ref="L1083:N1083"/>
    <mergeCell ref="L1084:N1084"/>
    <mergeCell ref="L1085:N1085"/>
    <mergeCell ref="I1075:I1076"/>
    <mergeCell ref="J1075:K1075"/>
    <mergeCell ref="L1075:N1076"/>
    <mergeCell ref="L1077:N1077"/>
    <mergeCell ref="L1078:N1078"/>
    <mergeCell ref="L1079:N1079"/>
    <mergeCell ref="C1072:K1072"/>
    <mergeCell ref="A1073:K1073"/>
    <mergeCell ref="A1075:A1076"/>
    <mergeCell ref="B1075:B1076"/>
    <mergeCell ref="C1075:C1076"/>
    <mergeCell ref="D1075:D1076"/>
    <mergeCell ref="E1075:E1076"/>
    <mergeCell ref="F1075:F1076"/>
    <mergeCell ref="G1075:G1076"/>
    <mergeCell ref="H1075:H1076"/>
    <mergeCell ref="L1066:N1066"/>
    <mergeCell ref="L1067:N1067"/>
    <mergeCell ref="L1068:N1068"/>
    <mergeCell ref="B1070:C1070"/>
    <mergeCell ref="D1070:K1070"/>
    <mergeCell ref="B1071:C1071"/>
    <mergeCell ref="E1071:K1071"/>
    <mergeCell ref="L1060:N1060"/>
    <mergeCell ref="L1061:N1061"/>
    <mergeCell ref="L1062:N1062"/>
    <mergeCell ref="L1063:N1063"/>
    <mergeCell ref="L1064:N1064"/>
    <mergeCell ref="L1065:N1065"/>
    <mergeCell ref="L1054:N1054"/>
    <mergeCell ref="L1055:N1055"/>
    <mergeCell ref="L1056:N1056"/>
    <mergeCell ref="L1057:N1057"/>
    <mergeCell ref="L1058:N1058"/>
    <mergeCell ref="L1059:N1059"/>
    <mergeCell ref="L1048:N1048"/>
    <mergeCell ref="L1049:N1049"/>
    <mergeCell ref="L1050:N1050"/>
    <mergeCell ref="L1051:N1051"/>
    <mergeCell ref="L1052:N1052"/>
    <mergeCell ref="L1053:N1053"/>
    <mergeCell ref="L1042:N1042"/>
    <mergeCell ref="L1043:N1043"/>
    <mergeCell ref="L1044:N1044"/>
    <mergeCell ref="L1045:N1045"/>
    <mergeCell ref="L1046:N1046"/>
    <mergeCell ref="L1047:N1047"/>
    <mergeCell ref="I1037:I1038"/>
    <mergeCell ref="J1037:K1037"/>
    <mergeCell ref="L1037:N1038"/>
    <mergeCell ref="L1039:N1039"/>
    <mergeCell ref="L1040:N1040"/>
    <mergeCell ref="L1041:N1041"/>
    <mergeCell ref="C1034:K1034"/>
    <mergeCell ref="A1035:K1035"/>
    <mergeCell ref="A1037:A1038"/>
    <mergeCell ref="B1037:B1038"/>
    <mergeCell ref="C1037:C1038"/>
    <mergeCell ref="D1037:D1038"/>
    <mergeCell ref="E1037:E1038"/>
    <mergeCell ref="F1037:F1038"/>
    <mergeCell ref="G1037:G1038"/>
    <mergeCell ref="H1037:H1038"/>
    <mergeCell ref="L1028:N1028"/>
    <mergeCell ref="L1029:N1029"/>
    <mergeCell ref="L1030:N1030"/>
    <mergeCell ref="B1032:C1032"/>
    <mergeCell ref="D1032:K1032"/>
    <mergeCell ref="B1033:C1033"/>
    <mergeCell ref="E1033:K1033"/>
    <mergeCell ref="L1022:N1022"/>
    <mergeCell ref="L1023:N1023"/>
    <mergeCell ref="L1024:N1024"/>
    <mergeCell ref="L1025:N1025"/>
    <mergeCell ref="L1026:N1026"/>
    <mergeCell ref="L1027:N1027"/>
    <mergeCell ref="L1016:N1016"/>
    <mergeCell ref="L1017:N1017"/>
    <mergeCell ref="L1018:N1018"/>
    <mergeCell ref="L1019:N1019"/>
    <mergeCell ref="L1020:N1020"/>
    <mergeCell ref="L1021:N1021"/>
    <mergeCell ref="G1013:G1014"/>
    <mergeCell ref="H1013:H1014"/>
    <mergeCell ref="I1013:I1014"/>
    <mergeCell ref="J1013:K1013"/>
    <mergeCell ref="L1013:N1014"/>
    <mergeCell ref="L1015:N1015"/>
    <mergeCell ref="B1009:C1009"/>
    <mergeCell ref="E1009:K1009"/>
    <mergeCell ref="C1010:K1010"/>
    <mergeCell ref="A1011:K1011"/>
    <mergeCell ref="A1013:A1014"/>
    <mergeCell ref="B1013:B1014"/>
    <mergeCell ref="C1013:C1014"/>
    <mergeCell ref="D1013:D1014"/>
    <mergeCell ref="E1013:E1014"/>
    <mergeCell ref="F1013:F1014"/>
    <mergeCell ref="L1002:N1002"/>
    <mergeCell ref="L1003:N1003"/>
    <mergeCell ref="L1004:N1004"/>
    <mergeCell ref="L1005:N1005"/>
    <mergeCell ref="L1006:N1006"/>
    <mergeCell ref="B1008:C1008"/>
    <mergeCell ref="D1008:K1008"/>
    <mergeCell ref="L996:N996"/>
    <mergeCell ref="L997:N997"/>
    <mergeCell ref="L998:N998"/>
    <mergeCell ref="L999:N999"/>
    <mergeCell ref="L1000:N1000"/>
    <mergeCell ref="L1001:N1001"/>
    <mergeCell ref="L990:N990"/>
    <mergeCell ref="L991:N991"/>
    <mergeCell ref="L992:N992"/>
    <mergeCell ref="L993:N993"/>
    <mergeCell ref="L994:N994"/>
    <mergeCell ref="L995:N995"/>
    <mergeCell ref="L984:N984"/>
    <mergeCell ref="L985:N985"/>
    <mergeCell ref="L986:N986"/>
    <mergeCell ref="L987:N987"/>
    <mergeCell ref="L988:N988"/>
    <mergeCell ref="L989:N989"/>
    <mergeCell ref="L978:N978"/>
    <mergeCell ref="L979:N979"/>
    <mergeCell ref="L980:N980"/>
    <mergeCell ref="L981:N981"/>
    <mergeCell ref="L982:N982"/>
    <mergeCell ref="L983:N983"/>
    <mergeCell ref="G975:G976"/>
    <mergeCell ref="H975:H976"/>
    <mergeCell ref="I975:I976"/>
    <mergeCell ref="J975:K975"/>
    <mergeCell ref="L975:N976"/>
    <mergeCell ref="L977:N977"/>
    <mergeCell ref="B971:C971"/>
    <mergeCell ref="E971:K971"/>
    <mergeCell ref="C972:K972"/>
    <mergeCell ref="A973:K973"/>
    <mergeCell ref="A975:A976"/>
    <mergeCell ref="B975:B976"/>
    <mergeCell ref="C975:C976"/>
    <mergeCell ref="D975:D976"/>
    <mergeCell ref="E975:E976"/>
    <mergeCell ref="F975:F976"/>
    <mergeCell ref="L964:N964"/>
    <mergeCell ref="L965:N965"/>
    <mergeCell ref="L966:N966"/>
    <mergeCell ref="L967:N967"/>
    <mergeCell ref="L968:N968"/>
    <mergeCell ref="B970:C970"/>
    <mergeCell ref="D970:K970"/>
    <mergeCell ref="L958:N958"/>
    <mergeCell ref="L959:N959"/>
    <mergeCell ref="L960:N960"/>
    <mergeCell ref="L961:N961"/>
    <mergeCell ref="L962:N962"/>
    <mergeCell ref="L963:N963"/>
    <mergeCell ref="G955:G956"/>
    <mergeCell ref="H955:H956"/>
    <mergeCell ref="I955:I956"/>
    <mergeCell ref="J955:K955"/>
    <mergeCell ref="L955:N956"/>
    <mergeCell ref="L957:N957"/>
    <mergeCell ref="B951:C951"/>
    <mergeCell ref="E951:K951"/>
    <mergeCell ref="C952:K952"/>
    <mergeCell ref="A953:K953"/>
    <mergeCell ref="A955:A956"/>
    <mergeCell ref="B955:B956"/>
    <mergeCell ref="C955:C956"/>
    <mergeCell ref="D955:D956"/>
    <mergeCell ref="E955:E956"/>
    <mergeCell ref="F955:F956"/>
    <mergeCell ref="L944:N944"/>
    <mergeCell ref="L945:N945"/>
    <mergeCell ref="L946:N946"/>
    <mergeCell ref="L947:N947"/>
    <mergeCell ref="L948:N948"/>
    <mergeCell ref="B950:C950"/>
    <mergeCell ref="D950:K950"/>
    <mergeCell ref="L938:N938"/>
    <mergeCell ref="L939:N939"/>
    <mergeCell ref="L940:N940"/>
    <mergeCell ref="L941:N941"/>
    <mergeCell ref="L942:N942"/>
    <mergeCell ref="L943:N943"/>
    <mergeCell ref="L932:N932"/>
    <mergeCell ref="L933:N933"/>
    <mergeCell ref="L934:N934"/>
    <mergeCell ref="L935:N935"/>
    <mergeCell ref="L936:N936"/>
    <mergeCell ref="L937:N937"/>
    <mergeCell ref="L926:N926"/>
    <mergeCell ref="L927:N927"/>
    <mergeCell ref="L928:N928"/>
    <mergeCell ref="L929:N929"/>
    <mergeCell ref="L930:N930"/>
    <mergeCell ref="L931:N931"/>
    <mergeCell ref="L920:N920"/>
    <mergeCell ref="L921:N921"/>
    <mergeCell ref="L922:N922"/>
    <mergeCell ref="L923:N923"/>
    <mergeCell ref="L924:N924"/>
    <mergeCell ref="L925:N925"/>
    <mergeCell ref="G917:G918"/>
    <mergeCell ref="H917:H918"/>
    <mergeCell ref="I917:I918"/>
    <mergeCell ref="J917:K917"/>
    <mergeCell ref="L917:N918"/>
    <mergeCell ref="L919:N919"/>
    <mergeCell ref="B913:C913"/>
    <mergeCell ref="E913:K913"/>
    <mergeCell ref="C914:K914"/>
    <mergeCell ref="A915:K915"/>
    <mergeCell ref="A917:A918"/>
    <mergeCell ref="B917:B918"/>
    <mergeCell ref="C917:C918"/>
    <mergeCell ref="D917:D918"/>
    <mergeCell ref="E917:E918"/>
    <mergeCell ref="F917:F918"/>
    <mergeCell ref="L906:N906"/>
    <mergeCell ref="L907:N907"/>
    <mergeCell ref="L908:N908"/>
    <mergeCell ref="L909:N909"/>
    <mergeCell ref="L910:N910"/>
    <mergeCell ref="B912:C912"/>
    <mergeCell ref="D912:K912"/>
    <mergeCell ref="L900:N900"/>
    <mergeCell ref="L901:N901"/>
    <mergeCell ref="L902:N902"/>
    <mergeCell ref="L903:N903"/>
    <mergeCell ref="L904:N904"/>
    <mergeCell ref="L905:N905"/>
    <mergeCell ref="I895:I896"/>
    <mergeCell ref="J895:K895"/>
    <mergeCell ref="L895:N896"/>
    <mergeCell ref="L897:N897"/>
    <mergeCell ref="L898:N898"/>
    <mergeCell ref="L899:N899"/>
    <mergeCell ref="C892:K892"/>
    <mergeCell ref="A893:K893"/>
    <mergeCell ref="A895:A896"/>
    <mergeCell ref="B895:B896"/>
    <mergeCell ref="C895:C896"/>
    <mergeCell ref="D895:D896"/>
    <mergeCell ref="E895:E896"/>
    <mergeCell ref="F895:F896"/>
    <mergeCell ref="G895:G896"/>
    <mergeCell ref="H895:H896"/>
    <mergeCell ref="L887:N887"/>
    <mergeCell ref="L888:N888"/>
    <mergeCell ref="B890:C890"/>
    <mergeCell ref="D890:K890"/>
    <mergeCell ref="B891:C891"/>
    <mergeCell ref="E891:K891"/>
    <mergeCell ref="L881:N881"/>
    <mergeCell ref="L882:N882"/>
    <mergeCell ref="L883:N883"/>
    <mergeCell ref="L884:N884"/>
    <mergeCell ref="L885:N885"/>
    <mergeCell ref="L886:N886"/>
    <mergeCell ref="L875:N875"/>
    <mergeCell ref="L876:N876"/>
    <mergeCell ref="L877:N877"/>
    <mergeCell ref="L878:N878"/>
    <mergeCell ref="L879:N879"/>
    <mergeCell ref="L880:N880"/>
    <mergeCell ref="L869:N869"/>
    <mergeCell ref="L870:N870"/>
    <mergeCell ref="L871:N871"/>
    <mergeCell ref="L872:N872"/>
    <mergeCell ref="L873:N873"/>
    <mergeCell ref="L874:N874"/>
    <mergeCell ref="L863:N863"/>
    <mergeCell ref="L864:N864"/>
    <mergeCell ref="L865:N865"/>
    <mergeCell ref="L866:N866"/>
    <mergeCell ref="L867:N867"/>
    <mergeCell ref="L868:N868"/>
    <mergeCell ref="J857:K857"/>
    <mergeCell ref="L857:N858"/>
    <mergeCell ref="L859:N859"/>
    <mergeCell ref="L860:N860"/>
    <mergeCell ref="L861:N861"/>
    <mergeCell ref="L862:N862"/>
    <mergeCell ref="A855:K855"/>
    <mergeCell ref="A857:A858"/>
    <mergeCell ref="B857:B858"/>
    <mergeCell ref="C857:C858"/>
    <mergeCell ref="D857:D858"/>
    <mergeCell ref="E857:E858"/>
    <mergeCell ref="F857:F858"/>
    <mergeCell ref="G857:G858"/>
    <mergeCell ref="H857:H858"/>
    <mergeCell ref="I857:I858"/>
    <mergeCell ref="L850:N850"/>
    <mergeCell ref="B852:C852"/>
    <mergeCell ref="D852:K852"/>
    <mergeCell ref="B853:C853"/>
    <mergeCell ref="E853:K853"/>
    <mergeCell ref="C854:K854"/>
    <mergeCell ref="L844:N844"/>
    <mergeCell ref="L845:N845"/>
    <mergeCell ref="L846:N846"/>
    <mergeCell ref="L847:N847"/>
    <mergeCell ref="L848:N848"/>
    <mergeCell ref="L849:N849"/>
    <mergeCell ref="L838:N838"/>
    <mergeCell ref="L839:N839"/>
    <mergeCell ref="L840:N840"/>
    <mergeCell ref="L841:N841"/>
    <mergeCell ref="L842:N842"/>
    <mergeCell ref="L843:N843"/>
    <mergeCell ref="I833:I834"/>
    <mergeCell ref="J833:K833"/>
    <mergeCell ref="L833:N834"/>
    <mergeCell ref="L835:N835"/>
    <mergeCell ref="L836:N836"/>
    <mergeCell ref="L837:N837"/>
    <mergeCell ref="C830:K830"/>
    <mergeCell ref="A831:K831"/>
    <mergeCell ref="A833:A834"/>
    <mergeCell ref="B833:B834"/>
    <mergeCell ref="C833:C834"/>
    <mergeCell ref="D833:D834"/>
    <mergeCell ref="E833:E834"/>
    <mergeCell ref="F833:F834"/>
    <mergeCell ref="G833:G834"/>
    <mergeCell ref="H833:H834"/>
    <mergeCell ref="L824:N824"/>
    <mergeCell ref="L825:N825"/>
    <mergeCell ref="L826:N826"/>
    <mergeCell ref="B828:C828"/>
    <mergeCell ref="D828:K828"/>
    <mergeCell ref="B829:C829"/>
    <mergeCell ref="E829:K829"/>
    <mergeCell ref="L818:N818"/>
    <mergeCell ref="L819:N819"/>
    <mergeCell ref="L820:N820"/>
    <mergeCell ref="L821:N821"/>
    <mergeCell ref="L822:N822"/>
    <mergeCell ref="L823:N823"/>
    <mergeCell ref="L812:N812"/>
    <mergeCell ref="L813:N813"/>
    <mergeCell ref="L814:N814"/>
    <mergeCell ref="L815:N815"/>
    <mergeCell ref="L816:N816"/>
    <mergeCell ref="L817:N817"/>
    <mergeCell ref="L806:N806"/>
    <mergeCell ref="L807:N807"/>
    <mergeCell ref="L808:N808"/>
    <mergeCell ref="L809:N809"/>
    <mergeCell ref="L810:N810"/>
    <mergeCell ref="L811:N811"/>
    <mergeCell ref="L800:N800"/>
    <mergeCell ref="L801:N801"/>
    <mergeCell ref="L802:N802"/>
    <mergeCell ref="L803:N803"/>
    <mergeCell ref="L804:N804"/>
    <mergeCell ref="L805:N805"/>
    <mergeCell ref="I795:I796"/>
    <mergeCell ref="J795:K795"/>
    <mergeCell ref="L795:N796"/>
    <mergeCell ref="L797:N797"/>
    <mergeCell ref="L798:N798"/>
    <mergeCell ref="L799:N799"/>
    <mergeCell ref="C792:K792"/>
    <mergeCell ref="A793:K793"/>
    <mergeCell ref="A795:A796"/>
    <mergeCell ref="B795:B796"/>
    <mergeCell ref="C795:C796"/>
    <mergeCell ref="D795:D796"/>
    <mergeCell ref="E795:E796"/>
    <mergeCell ref="F795:F796"/>
    <mergeCell ref="G795:G796"/>
    <mergeCell ref="H795:H796"/>
    <mergeCell ref="L786:N786"/>
    <mergeCell ref="L787:N787"/>
    <mergeCell ref="L788:N788"/>
    <mergeCell ref="B790:C790"/>
    <mergeCell ref="D790:K790"/>
    <mergeCell ref="B791:C791"/>
    <mergeCell ref="E791:K791"/>
    <mergeCell ref="L780:N780"/>
    <mergeCell ref="L781:N781"/>
    <mergeCell ref="L782:N782"/>
    <mergeCell ref="L783:N783"/>
    <mergeCell ref="L784:N784"/>
    <mergeCell ref="L785:N785"/>
    <mergeCell ref="L774:N774"/>
    <mergeCell ref="L775:N775"/>
    <mergeCell ref="L776:N776"/>
    <mergeCell ref="L777:N777"/>
    <mergeCell ref="L778:N778"/>
    <mergeCell ref="L779:N779"/>
    <mergeCell ref="I769:I770"/>
    <mergeCell ref="J769:K769"/>
    <mergeCell ref="L769:N770"/>
    <mergeCell ref="L771:N771"/>
    <mergeCell ref="L772:N772"/>
    <mergeCell ref="L773:N773"/>
    <mergeCell ref="C766:K766"/>
    <mergeCell ref="A767:K767"/>
    <mergeCell ref="A769:A770"/>
    <mergeCell ref="B769:B770"/>
    <mergeCell ref="C769:C770"/>
    <mergeCell ref="D769:D770"/>
    <mergeCell ref="E769:E770"/>
    <mergeCell ref="F769:F770"/>
    <mergeCell ref="G769:G770"/>
    <mergeCell ref="H769:H770"/>
    <mergeCell ref="L760:N760"/>
    <mergeCell ref="L761:N761"/>
    <mergeCell ref="L762:N762"/>
    <mergeCell ref="B764:C764"/>
    <mergeCell ref="D764:K764"/>
    <mergeCell ref="B765:C765"/>
    <mergeCell ref="E765:K765"/>
    <mergeCell ref="L754:N754"/>
    <mergeCell ref="L755:N755"/>
    <mergeCell ref="L756:N756"/>
    <mergeCell ref="L757:N757"/>
    <mergeCell ref="L758:N758"/>
    <mergeCell ref="L759:N759"/>
    <mergeCell ref="L748:N748"/>
    <mergeCell ref="L749:N749"/>
    <mergeCell ref="L750:N750"/>
    <mergeCell ref="L751:N751"/>
    <mergeCell ref="L752:N752"/>
    <mergeCell ref="L753:N753"/>
    <mergeCell ref="L742:N742"/>
    <mergeCell ref="L743:N743"/>
    <mergeCell ref="L744:N744"/>
    <mergeCell ref="L745:N745"/>
    <mergeCell ref="L746:N746"/>
    <mergeCell ref="L747:N747"/>
    <mergeCell ref="L736:N736"/>
    <mergeCell ref="L737:N737"/>
    <mergeCell ref="L738:N738"/>
    <mergeCell ref="L739:N739"/>
    <mergeCell ref="L740:N740"/>
    <mergeCell ref="L741:N741"/>
    <mergeCell ref="I731:I732"/>
    <mergeCell ref="J731:K731"/>
    <mergeCell ref="L731:N732"/>
    <mergeCell ref="L733:N733"/>
    <mergeCell ref="L734:N734"/>
    <mergeCell ref="L735:N735"/>
    <mergeCell ref="C728:K728"/>
    <mergeCell ref="A729:K729"/>
    <mergeCell ref="A731:A732"/>
    <mergeCell ref="B731:B732"/>
    <mergeCell ref="C731:C732"/>
    <mergeCell ref="D731:D732"/>
    <mergeCell ref="E731:E732"/>
    <mergeCell ref="F731:F732"/>
    <mergeCell ref="G731:G732"/>
    <mergeCell ref="H731:H732"/>
    <mergeCell ref="L722:N722"/>
    <mergeCell ref="L723:N723"/>
    <mergeCell ref="L724:N724"/>
    <mergeCell ref="B726:C726"/>
    <mergeCell ref="D726:K726"/>
    <mergeCell ref="B727:C727"/>
    <mergeCell ref="E727:K727"/>
    <mergeCell ref="L716:N716"/>
    <mergeCell ref="L717:N717"/>
    <mergeCell ref="L718:N718"/>
    <mergeCell ref="L719:N719"/>
    <mergeCell ref="L720:N720"/>
    <mergeCell ref="L721:N721"/>
    <mergeCell ref="L710:N710"/>
    <mergeCell ref="L711:N711"/>
    <mergeCell ref="L712:N712"/>
    <mergeCell ref="L713:N713"/>
    <mergeCell ref="L714:N714"/>
    <mergeCell ref="L715:N715"/>
    <mergeCell ref="I705:I706"/>
    <mergeCell ref="J705:K705"/>
    <mergeCell ref="L705:N706"/>
    <mergeCell ref="L707:N707"/>
    <mergeCell ref="L708:N708"/>
    <mergeCell ref="L709:N709"/>
    <mergeCell ref="C702:K702"/>
    <mergeCell ref="A703:K703"/>
    <mergeCell ref="A705:A706"/>
    <mergeCell ref="B705:B706"/>
    <mergeCell ref="C705:C706"/>
    <mergeCell ref="D705:D706"/>
    <mergeCell ref="E705:E706"/>
    <mergeCell ref="F705:F706"/>
    <mergeCell ref="G705:G706"/>
    <mergeCell ref="H705:H706"/>
    <mergeCell ref="L696:N696"/>
    <mergeCell ref="L697:N697"/>
    <mergeCell ref="L698:N698"/>
    <mergeCell ref="B700:C700"/>
    <mergeCell ref="D700:K700"/>
    <mergeCell ref="B701:C701"/>
    <mergeCell ref="E701:K701"/>
    <mergeCell ref="L690:N690"/>
    <mergeCell ref="L691:N691"/>
    <mergeCell ref="L692:N692"/>
    <mergeCell ref="L693:N693"/>
    <mergeCell ref="L694:N694"/>
    <mergeCell ref="L695:N695"/>
    <mergeCell ref="L684:N684"/>
    <mergeCell ref="L685:N685"/>
    <mergeCell ref="L686:N686"/>
    <mergeCell ref="L687:N687"/>
    <mergeCell ref="L688:N688"/>
    <mergeCell ref="L689:N689"/>
    <mergeCell ref="L678:N678"/>
    <mergeCell ref="L679:N679"/>
    <mergeCell ref="L680:N680"/>
    <mergeCell ref="L681:N681"/>
    <mergeCell ref="L682:N682"/>
    <mergeCell ref="L683:N683"/>
    <mergeCell ref="L672:N672"/>
    <mergeCell ref="L673:N673"/>
    <mergeCell ref="L674:N674"/>
    <mergeCell ref="L675:N675"/>
    <mergeCell ref="L676:N676"/>
    <mergeCell ref="L677:N677"/>
    <mergeCell ref="I667:I668"/>
    <mergeCell ref="J667:K667"/>
    <mergeCell ref="L667:N668"/>
    <mergeCell ref="L669:N669"/>
    <mergeCell ref="L670:N670"/>
    <mergeCell ref="L671:N671"/>
    <mergeCell ref="C664:K664"/>
    <mergeCell ref="A665:K665"/>
    <mergeCell ref="A667:A668"/>
    <mergeCell ref="B667:B668"/>
    <mergeCell ref="C667:C668"/>
    <mergeCell ref="D667:D668"/>
    <mergeCell ref="E667:E668"/>
    <mergeCell ref="F667:F668"/>
    <mergeCell ref="G667:G668"/>
    <mergeCell ref="H667:H668"/>
    <mergeCell ref="L658:N658"/>
    <mergeCell ref="L659:N659"/>
    <mergeCell ref="L660:N660"/>
    <mergeCell ref="B662:C662"/>
    <mergeCell ref="D662:K662"/>
    <mergeCell ref="B663:C663"/>
    <mergeCell ref="E663:K663"/>
    <mergeCell ref="L652:N652"/>
    <mergeCell ref="L653:N653"/>
    <mergeCell ref="L654:N654"/>
    <mergeCell ref="L655:N655"/>
    <mergeCell ref="L656:N656"/>
    <mergeCell ref="L657:N657"/>
    <mergeCell ref="I647:I648"/>
    <mergeCell ref="J647:K647"/>
    <mergeCell ref="L647:N648"/>
    <mergeCell ref="L649:N649"/>
    <mergeCell ref="L650:N650"/>
    <mergeCell ref="L651:N651"/>
    <mergeCell ref="C644:K644"/>
    <mergeCell ref="A645:K645"/>
    <mergeCell ref="A647:A648"/>
    <mergeCell ref="B647:B648"/>
    <mergeCell ref="C647:C648"/>
    <mergeCell ref="D647:D648"/>
    <mergeCell ref="E647:E648"/>
    <mergeCell ref="F647:F648"/>
    <mergeCell ref="G647:G648"/>
    <mergeCell ref="H647:H648"/>
    <mergeCell ref="L639:N639"/>
    <mergeCell ref="L640:N640"/>
    <mergeCell ref="B642:C642"/>
    <mergeCell ref="D642:K642"/>
    <mergeCell ref="B643:C643"/>
    <mergeCell ref="E643:K643"/>
    <mergeCell ref="L633:N633"/>
    <mergeCell ref="L634:N634"/>
    <mergeCell ref="L635:N635"/>
    <mergeCell ref="L636:N636"/>
    <mergeCell ref="L637:N637"/>
    <mergeCell ref="L638:N638"/>
    <mergeCell ref="L627:N627"/>
    <mergeCell ref="L628:N628"/>
    <mergeCell ref="L629:N629"/>
    <mergeCell ref="L630:N630"/>
    <mergeCell ref="L631:N631"/>
    <mergeCell ref="L632:N632"/>
    <mergeCell ref="L621:N621"/>
    <mergeCell ref="L622:N622"/>
    <mergeCell ref="L623:N623"/>
    <mergeCell ref="L624:N624"/>
    <mergeCell ref="L625:N625"/>
    <mergeCell ref="L626:N626"/>
    <mergeCell ref="L615:N615"/>
    <mergeCell ref="L616:N616"/>
    <mergeCell ref="L617:N617"/>
    <mergeCell ref="L618:N618"/>
    <mergeCell ref="L619:N619"/>
    <mergeCell ref="L620:N620"/>
    <mergeCell ref="J609:K609"/>
    <mergeCell ref="L609:N610"/>
    <mergeCell ref="L611:N611"/>
    <mergeCell ref="L612:N612"/>
    <mergeCell ref="L613:N613"/>
    <mergeCell ref="L614:N614"/>
    <mergeCell ref="A607:K607"/>
    <mergeCell ref="A609:A610"/>
    <mergeCell ref="B609:B610"/>
    <mergeCell ref="C609:C610"/>
    <mergeCell ref="D609:D610"/>
    <mergeCell ref="E609:E610"/>
    <mergeCell ref="F609:F610"/>
    <mergeCell ref="G609:G610"/>
    <mergeCell ref="H609:H610"/>
    <mergeCell ref="I609:I610"/>
    <mergeCell ref="L602:N602"/>
    <mergeCell ref="B604:C604"/>
    <mergeCell ref="D604:K604"/>
    <mergeCell ref="B605:C605"/>
    <mergeCell ref="E605:K605"/>
    <mergeCell ref="C606:K606"/>
    <mergeCell ref="L596:N596"/>
    <mergeCell ref="L597:N597"/>
    <mergeCell ref="L598:N598"/>
    <mergeCell ref="L599:N599"/>
    <mergeCell ref="L600:N600"/>
    <mergeCell ref="L601:N601"/>
    <mergeCell ref="I591:I592"/>
    <mergeCell ref="J591:K591"/>
    <mergeCell ref="L591:N592"/>
    <mergeCell ref="L593:N593"/>
    <mergeCell ref="L594:N594"/>
    <mergeCell ref="L595:N595"/>
    <mergeCell ref="C588:K588"/>
    <mergeCell ref="A589:K589"/>
    <mergeCell ref="A591:A592"/>
    <mergeCell ref="B591:B592"/>
    <mergeCell ref="C591:C592"/>
    <mergeCell ref="D591:D592"/>
    <mergeCell ref="E591:E592"/>
    <mergeCell ref="F591:F592"/>
    <mergeCell ref="G591:G592"/>
    <mergeCell ref="H591:H592"/>
    <mergeCell ref="L583:N583"/>
    <mergeCell ref="L584:N584"/>
    <mergeCell ref="B586:C586"/>
    <mergeCell ref="D586:K586"/>
    <mergeCell ref="B587:C587"/>
    <mergeCell ref="E587:K587"/>
    <mergeCell ref="L577:N577"/>
    <mergeCell ref="L578:N578"/>
    <mergeCell ref="L579:N579"/>
    <mergeCell ref="L580:N580"/>
    <mergeCell ref="L581:N581"/>
    <mergeCell ref="L582:N582"/>
    <mergeCell ref="L571:N571"/>
    <mergeCell ref="L572:N572"/>
    <mergeCell ref="L573:N573"/>
    <mergeCell ref="L574:N574"/>
    <mergeCell ref="L575:N575"/>
    <mergeCell ref="L576:N576"/>
    <mergeCell ref="L565:N565"/>
    <mergeCell ref="L566:N566"/>
    <mergeCell ref="L567:N567"/>
    <mergeCell ref="L568:N568"/>
    <mergeCell ref="L569:N569"/>
    <mergeCell ref="L570:N570"/>
    <mergeCell ref="L559:N559"/>
    <mergeCell ref="L560:N560"/>
    <mergeCell ref="L561:N561"/>
    <mergeCell ref="L562:N562"/>
    <mergeCell ref="L563:N563"/>
    <mergeCell ref="L564:N564"/>
    <mergeCell ref="J553:K553"/>
    <mergeCell ref="L553:N554"/>
    <mergeCell ref="L555:N555"/>
    <mergeCell ref="L556:N556"/>
    <mergeCell ref="L557:N557"/>
    <mergeCell ref="L558:N558"/>
    <mergeCell ref="A551:K551"/>
    <mergeCell ref="A553:A554"/>
    <mergeCell ref="B553:B554"/>
    <mergeCell ref="C553:C554"/>
    <mergeCell ref="D553:D554"/>
    <mergeCell ref="E553:E554"/>
    <mergeCell ref="F553:F554"/>
    <mergeCell ref="G553:G554"/>
    <mergeCell ref="H553:H554"/>
    <mergeCell ref="I553:I554"/>
    <mergeCell ref="L546:N546"/>
    <mergeCell ref="B548:C548"/>
    <mergeCell ref="D548:K548"/>
    <mergeCell ref="B549:C549"/>
    <mergeCell ref="E549:K549"/>
    <mergeCell ref="C550:K550"/>
    <mergeCell ref="L540:N540"/>
    <mergeCell ref="L541:N541"/>
    <mergeCell ref="L542:N542"/>
    <mergeCell ref="L543:N543"/>
    <mergeCell ref="L544:N544"/>
    <mergeCell ref="L545:N545"/>
    <mergeCell ref="L534:N534"/>
    <mergeCell ref="L535:N535"/>
    <mergeCell ref="L536:N536"/>
    <mergeCell ref="L537:N537"/>
    <mergeCell ref="L538:N538"/>
    <mergeCell ref="L539:N539"/>
    <mergeCell ref="I529:I530"/>
    <mergeCell ref="J529:K529"/>
    <mergeCell ref="L529:N530"/>
    <mergeCell ref="L531:N531"/>
    <mergeCell ref="L532:N532"/>
    <mergeCell ref="L533:N533"/>
    <mergeCell ref="C526:K526"/>
    <mergeCell ref="A527:K527"/>
    <mergeCell ref="A529:A530"/>
    <mergeCell ref="B529:B530"/>
    <mergeCell ref="C529:C530"/>
    <mergeCell ref="D529:D530"/>
    <mergeCell ref="E529:E530"/>
    <mergeCell ref="F529:F530"/>
    <mergeCell ref="G529:G530"/>
    <mergeCell ref="H529:H530"/>
    <mergeCell ref="L520:N520"/>
    <mergeCell ref="L521:N521"/>
    <mergeCell ref="L522:N522"/>
    <mergeCell ref="B524:C524"/>
    <mergeCell ref="D524:K524"/>
    <mergeCell ref="B525:C525"/>
    <mergeCell ref="E525:K525"/>
    <mergeCell ref="L514:N514"/>
    <mergeCell ref="L515:N515"/>
    <mergeCell ref="L516:N516"/>
    <mergeCell ref="L517:N517"/>
    <mergeCell ref="L518:N518"/>
    <mergeCell ref="L519:N519"/>
    <mergeCell ref="L508:N508"/>
    <mergeCell ref="L509:N509"/>
    <mergeCell ref="L510:N510"/>
    <mergeCell ref="L511:N511"/>
    <mergeCell ref="L512:N512"/>
    <mergeCell ref="L513:N513"/>
    <mergeCell ref="L502:N502"/>
    <mergeCell ref="L503:N503"/>
    <mergeCell ref="L504:N504"/>
    <mergeCell ref="L505:N505"/>
    <mergeCell ref="L506:N506"/>
    <mergeCell ref="L507:N507"/>
    <mergeCell ref="L496:N496"/>
    <mergeCell ref="L497:N497"/>
    <mergeCell ref="L498:N498"/>
    <mergeCell ref="L499:N499"/>
    <mergeCell ref="L500:N500"/>
    <mergeCell ref="L501:N501"/>
    <mergeCell ref="I491:I492"/>
    <mergeCell ref="J491:K491"/>
    <mergeCell ref="L491:N492"/>
    <mergeCell ref="L493:N493"/>
    <mergeCell ref="L494:N494"/>
    <mergeCell ref="L495:N495"/>
    <mergeCell ref="C488:K488"/>
    <mergeCell ref="A489:K489"/>
    <mergeCell ref="A491:A492"/>
    <mergeCell ref="B491:B492"/>
    <mergeCell ref="C491:C492"/>
    <mergeCell ref="D491:D492"/>
    <mergeCell ref="E491:E492"/>
    <mergeCell ref="F491:F492"/>
    <mergeCell ref="G491:G492"/>
    <mergeCell ref="H491:H492"/>
    <mergeCell ref="L482:N482"/>
    <mergeCell ref="L483:N483"/>
    <mergeCell ref="L484:N484"/>
    <mergeCell ref="B486:C486"/>
    <mergeCell ref="D486:K486"/>
    <mergeCell ref="B487:C487"/>
    <mergeCell ref="E487:K487"/>
    <mergeCell ref="L476:N476"/>
    <mergeCell ref="L477:N477"/>
    <mergeCell ref="L478:N478"/>
    <mergeCell ref="L479:N479"/>
    <mergeCell ref="L480:N480"/>
    <mergeCell ref="L481:N481"/>
    <mergeCell ref="L470:N470"/>
    <mergeCell ref="L471:N471"/>
    <mergeCell ref="L472:N472"/>
    <mergeCell ref="L473:N473"/>
    <mergeCell ref="L474:N474"/>
    <mergeCell ref="L475:N475"/>
    <mergeCell ref="G467:G468"/>
    <mergeCell ref="H467:H468"/>
    <mergeCell ref="I467:I468"/>
    <mergeCell ref="J467:K467"/>
    <mergeCell ref="L467:N468"/>
    <mergeCell ref="L469:N469"/>
    <mergeCell ref="B463:C463"/>
    <mergeCell ref="E463:K463"/>
    <mergeCell ref="C464:K464"/>
    <mergeCell ref="A465:K465"/>
    <mergeCell ref="A467:A468"/>
    <mergeCell ref="B467:B468"/>
    <mergeCell ref="C467:C468"/>
    <mergeCell ref="D467:D468"/>
    <mergeCell ref="E467:E468"/>
    <mergeCell ref="F467:F468"/>
    <mergeCell ref="L456:N456"/>
    <mergeCell ref="L457:N457"/>
    <mergeCell ref="L458:N458"/>
    <mergeCell ref="L459:N459"/>
    <mergeCell ref="L460:N460"/>
    <mergeCell ref="B462:C462"/>
    <mergeCell ref="D462:K462"/>
    <mergeCell ref="L450:N450"/>
    <mergeCell ref="L451:N451"/>
    <mergeCell ref="L452:N452"/>
    <mergeCell ref="L453:N453"/>
    <mergeCell ref="L454:N454"/>
    <mergeCell ref="L455:N455"/>
    <mergeCell ref="L444:N444"/>
    <mergeCell ref="L445:N445"/>
    <mergeCell ref="L446:N446"/>
    <mergeCell ref="L447:N447"/>
    <mergeCell ref="L448:N448"/>
    <mergeCell ref="L449:N449"/>
    <mergeCell ref="L438:N438"/>
    <mergeCell ref="L439:N439"/>
    <mergeCell ref="L440:N440"/>
    <mergeCell ref="L441:N441"/>
    <mergeCell ref="L442:N442"/>
    <mergeCell ref="L443:N443"/>
    <mergeCell ref="L432:N432"/>
    <mergeCell ref="L433:N433"/>
    <mergeCell ref="L434:N434"/>
    <mergeCell ref="L435:N435"/>
    <mergeCell ref="L436:N436"/>
    <mergeCell ref="L437:N437"/>
    <mergeCell ref="G429:G430"/>
    <mergeCell ref="H429:H430"/>
    <mergeCell ref="I429:I430"/>
    <mergeCell ref="J429:K429"/>
    <mergeCell ref="L429:N430"/>
    <mergeCell ref="L431:N431"/>
    <mergeCell ref="B425:C425"/>
    <mergeCell ref="E425:K425"/>
    <mergeCell ref="C426:K426"/>
    <mergeCell ref="A427:K427"/>
    <mergeCell ref="A429:A430"/>
    <mergeCell ref="B429:B430"/>
    <mergeCell ref="C429:C430"/>
    <mergeCell ref="D429:D430"/>
    <mergeCell ref="E429:E430"/>
    <mergeCell ref="F429:F430"/>
    <mergeCell ref="L418:N418"/>
    <mergeCell ref="L419:N419"/>
    <mergeCell ref="L420:N420"/>
    <mergeCell ref="L421:N421"/>
    <mergeCell ref="L422:N422"/>
    <mergeCell ref="B424:C424"/>
    <mergeCell ref="D424:K424"/>
    <mergeCell ref="L412:N412"/>
    <mergeCell ref="L413:N413"/>
    <mergeCell ref="L414:N414"/>
    <mergeCell ref="L415:N415"/>
    <mergeCell ref="L416:N416"/>
    <mergeCell ref="L417:N417"/>
    <mergeCell ref="G409:G410"/>
    <mergeCell ref="H409:H410"/>
    <mergeCell ref="I409:I410"/>
    <mergeCell ref="J409:K409"/>
    <mergeCell ref="L409:N410"/>
    <mergeCell ref="L411:N411"/>
    <mergeCell ref="B405:C405"/>
    <mergeCell ref="E405:K405"/>
    <mergeCell ref="C406:K406"/>
    <mergeCell ref="A407:K407"/>
    <mergeCell ref="A409:A410"/>
    <mergeCell ref="B409:B410"/>
    <mergeCell ref="C409:C410"/>
    <mergeCell ref="D409:D410"/>
    <mergeCell ref="E409:E410"/>
    <mergeCell ref="F409:F410"/>
    <mergeCell ref="L398:N398"/>
    <mergeCell ref="L399:N399"/>
    <mergeCell ref="L400:N400"/>
    <mergeCell ref="L401:N401"/>
    <mergeCell ref="L402:N402"/>
    <mergeCell ref="B404:C404"/>
    <mergeCell ref="D404:K404"/>
    <mergeCell ref="L392:N392"/>
    <mergeCell ref="L393:N393"/>
    <mergeCell ref="L394:N394"/>
    <mergeCell ref="L395:N395"/>
    <mergeCell ref="L396:N396"/>
    <mergeCell ref="L397:N397"/>
    <mergeCell ref="L386:N386"/>
    <mergeCell ref="L387:N387"/>
    <mergeCell ref="L388:N388"/>
    <mergeCell ref="L389:N389"/>
    <mergeCell ref="L390:N390"/>
    <mergeCell ref="L391:N391"/>
    <mergeCell ref="L380:N380"/>
    <mergeCell ref="L381:N381"/>
    <mergeCell ref="L382:N382"/>
    <mergeCell ref="L383:N383"/>
    <mergeCell ref="L384:N384"/>
    <mergeCell ref="L385:N385"/>
    <mergeCell ref="L374:N374"/>
    <mergeCell ref="L375:N375"/>
    <mergeCell ref="L376:N376"/>
    <mergeCell ref="L377:N377"/>
    <mergeCell ref="L378:N378"/>
    <mergeCell ref="L379:N379"/>
    <mergeCell ref="G371:G372"/>
    <mergeCell ref="H371:H372"/>
    <mergeCell ref="I371:I372"/>
    <mergeCell ref="J371:K371"/>
    <mergeCell ref="L371:N372"/>
    <mergeCell ref="L373:N373"/>
    <mergeCell ref="B367:C367"/>
    <mergeCell ref="E367:K367"/>
    <mergeCell ref="C368:K368"/>
    <mergeCell ref="A369:K369"/>
    <mergeCell ref="A371:A372"/>
    <mergeCell ref="B371:B372"/>
    <mergeCell ref="C371:C372"/>
    <mergeCell ref="D371:D372"/>
    <mergeCell ref="E371:E372"/>
    <mergeCell ref="F371:F372"/>
    <mergeCell ref="L360:N360"/>
    <mergeCell ref="L361:N361"/>
    <mergeCell ref="L362:N362"/>
    <mergeCell ref="L363:N363"/>
    <mergeCell ref="L364:N364"/>
    <mergeCell ref="B366:C366"/>
    <mergeCell ref="D366:K366"/>
    <mergeCell ref="L354:N354"/>
    <mergeCell ref="L355:N355"/>
    <mergeCell ref="L356:N356"/>
    <mergeCell ref="L357:N357"/>
    <mergeCell ref="L358:N358"/>
    <mergeCell ref="L359:N359"/>
    <mergeCell ref="I349:I350"/>
    <mergeCell ref="J349:K349"/>
    <mergeCell ref="L349:N350"/>
    <mergeCell ref="L351:N351"/>
    <mergeCell ref="L352:N352"/>
    <mergeCell ref="L353:N353"/>
    <mergeCell ref="C346:K346"/>
    <mergeCell ref="A347:K347"/>
    <mergeCell ref="A349:A350"/>
    <mergeCell ref="B349:B350"/>
    <mergeCell ref="C349:C350"/>
    <mergeCell ref="D349:D350"/>
    <mergeCell ref="E349:E350"/>
    <mergeCell ref="F349:F350"/>
    <mergeCell ref="G349:G350"/>
    <mergeCell ref="H349:H350"/>
    <mergeCell ref="L341:N341"/>
    <mergeCell ref="L342:N342"/>
    <mergeCell ref="B344:C344"/>
    <mergeCell ref="D344:K344"/>
    <mergeCell ref="B345:C345"/>
    <mergeCell ref="E345:K345"/>
    <mergeCell ref="L335:N335"/>
    <mergeCell ref="L336:N336"/>
    <mergeCell ref="L337:N337"/>
    <mergeCell ref="L338:N338"/>
    <mergeCell ref="L339:N339"/>
    <mergeCell ref="L340:N340"/>
    <mergeCell ref="L329:N329"/>
    <mergeCell ref="L330:N330"/>
    <mergeCell ref="L331:N331"/>
    <mergeCell ref="L332:N332"/>
    <mergeCell ref="L333:N333"/>
    <mergeCell ref="L334:N334"/>
    <mergeCell ref="L323:N323"/>
    <mergeCell ref="L324:N324"/>
    <mergeCell ref="L325:N325"/>
    <mergeCell ref="L326:N326"/>
    <mergeCell ref="L327:N327"/>
    <mergeCell ref="L328:N328"/>
    <mergeCell ref="L317:N317"/>
    <mergeCell ref="L318:N318"/>
    <mergeCell ref="L319:N319"/>
    <mergeCell ref="L320:N320"/>
    <mergeCell ref="L321:N321"/>
    <mergeCell ref="L322:N322"/>
    <mergeCell ref="J311:K311"/>
    <mergeCell ref="L311:N312"/>
    <mergeCell ref="L313:N313"/>
    <mergeCell ref="L314:N314"/>
    <mergeCell ref="L315:N315"/>
    <mergeCell ref="L316:N316"/>
    <mergeCell ref="A309:K309"/>
    <mergeCell ref="A311:A312"/>
    <mergeCell ref="B311:B312"/>
    <mergeCell ref="C311:C312"/>
    <mergeCell ref="D311:D312"/>
    <mergeCell ref="E311:E312"/>
    <mergeCell ref="F311:F312"/>
    <mergeCell ref="G311:G312"/>
    <mergeCell ref="H311:H312"/>
    <mergeCell ref="I311:I312"/>
    <mergeCell ref="L304:N304"/>
    <mergeCell ref="B306:C306"/>
    <mergeCell ref="D306:K306"/>
    <mergeCell ref="B307:C307"/>
    <mergeCell ref="E307:K307"/>
    <mergeCell ref="C308:K308"/>
    <mergeCell ref="L298:N298"/>
    <mergeCell ref="L299:N299"/>
    <mergeCell ref="L300:N300"/>
    <mergeCell ref="L301:N301"/>
    <mergeCell ref="L302:N302"/>
    <mergeCell ref="L303:N303"/>
    <mergeCell ref="L292:N292"/>
    <mergeCell ref="L293:N293"/>
    <mergeCell ref="L294:N294"/>
    <mergeCell ref="L295:N295"/>
    <mergeCell ref="L296:N296"/>
    <mergeCell ref="L297:N297"/>
    <mergeCell ref="I287:I288"/>
    <mergeCell ref="J287:K287"/>
    <mergeCell ref="L287:N288"/>
    <mergeCell ref="L289:N289"/>
    <mergeCell ref="L290:N290"/>
    <mergeCell ref="L291:N291"/>
    <mergeCell ref="C284:K284"/>
    <mergeCell ref="A285:K285"/>
    <mergeCell ref="A287:A288"/>
    <mergeCell ref="B287:B288"/>
    <mergeCell ref="C287:C288"/>
    <mergeCell ref="D287:D288"/>
    <mergeCell ref="E287:E288"/>
    <mergeCell ref="F287:F288"/>
    <mergeCell ref="G287:G288"/>
    <mergeCell ref="H287:H288"/>
    <mergeCell ref="L278:N278"/>
    <mergeCell ref="L279:N279"/>
    <mergeCell ref="L280:N280"/>
    <mergeCell ref="B282:C282"/>
    <mergeCell ref="D282:K282"/>
    <mergeCell ref="B283:C283"/>
    <mergeCell ref="E283:K283"/>
    <mergeCell ref="L272:N272"/>
    <mergeCell ref="L273:N273"/>
    <mergeCell ref="L274:N274"/>
    <mergeCell ref="L275:N275"/>
    <mergeCell ref="L276:N276"/>
    <mergeCell ref="L277:N277"/>
    <mergeCell ref="L266:N266"/>
    <mergeCell ref="L267:N267"/>
    <mergeCell ref="L268:N268"/>
    <mergeCell ref="L269:N269"/>
    <mergeCell ref="L270:N270"/>
    <mergeCell ref="L271:N271"/>
    <mergeCell ref="L260:N260"/>
    <mergeCell ref="L261:N261"/>
    <mergeCell ref="L262:N262"/>
    <mergeCell ref="L263:N263"/>
    <mergeCell ref="L264:N264"/>
    <mergeCell ref="L265:N265"/>
    <mergeCell ref="L254:N254"/>
    <mergeCell ref="L255:N255"/>
    <mergeCell ref="L256:N256"/>
    <mergeCell ref="L257:N257"/>
    <mergeCell ref="L258:N258"/>
    <mergeCell ref="L259:N259"/>
    <mergeCell ref="I249:I250"/>
    <mergeCell ref="J249:K249"/>
    <mergeCell ref="L249:N250"/>
    <mergeCell ref="L251:N251"/>
    <mergeCell ref="L252:N252"/>
    <mergeCell ref="L253:N253"/>
    <mergeCell ref="C246:K246"/>
    <mergeCell ref="A247:K247"/>
    <mergeCell ref="A249:A250"/>
    <mergeCell ref="B249:B250"/>
    <mergeCell ref="C249:C250"/>
    <mergeCell ref="D249:D250"/>
    <mergeCell ref="E249:E250"/>
    <mergeCell ref="F249:F250"/>
    <mergeCell ref="G249:G250"/>
    <mergeCell ref="H249:H250"/>
    <mergeCell ref="L240:N240"/>
    <mergeCell ref="L241:N241"/>
    <mergeCell ref="L242:N242"/>
    <mergeCell ref="B244:C244"/>
    <mergeCell ref="D244:K244"/>
    <mergeCell ref="B245:C245"/>
    <mergeCell ref="E245:K245"/>
    <mergeCell ref="L234:N234"/>
    <mergeCell ref="L235:N235"/>
    <mergeCell ref="L236:N236"/>
    <mergeCell ref="L237:N237"/>
    <mergeCell ref="L238:N238"/>
    <mergeCell ref="L239:N239"/>
    <mergeCell ref="L228:N228"/>
    <mergeCell ref="L229:N229"/>
    <mergeCell ref="L230:N230"/>
    <mergeCell ref="L231:N231"/>
    <mergeCell ref="L232:N232"/>
    <mergeCell ref="L233:N233"/>
    <mergeCell ref="I223:I224"/>
    <mergeCell ref="J223:K223"/>
    <mergeCell ref="L223:N224"/>
    <mergeCell ref="L225:N225"/>
    <mergeCell ref="L226:N226"/>
    <mergeCell ref="L227:N227"/>
    <mergeCell ref="C220:K220"/>
    <mergeCell ref="A221:K221"/>
    <mergeCell ref="A223:A224"/>
    <mergeCell ref="B223:B224"/>
    <mergeCell ref="C223:C224"/>
    <mergeCell ref="D223:D224"/>
    <mergeCell ref="E223:E224"/>
    <mergeCell ref="F223:F224"/>
    <mergeCell ref="G223:G224"/>
    <mergeCell ref="H223:H224"/>
    <mergeCell ref="L214:N214"/>
    <mergeCell ref="L215:N215"/>
    <mergeCell ref="L216:N216"/>
    <mergeCell ref="B218:C218"/>
    <mergeCell ref="D218:K218"/>
    <mergeCell ref="B219:C219"/>
    <mergeCell ref="E219:K219"/>
    <mergeCell ref="L208:N208"/>
    <mergeCell ref="L209:N209"/>
    <mergeCell ref="L210:N210"/>
    <mergeCell ref="L211:N211"/>
    <mergeCell ref="L212:N212"/>
    <mergeCell ref="L213:N213"/>
    <mergeCell ref="L202:N202"/>
    <mergeCell ref="L203:N203"/>
    <mergeCell ref="L204:N204"/>
    <mergeCell ref="L205:N205"/>
    <mergeCell ref="L206:N206"/>
    <mergeCell ref="L207:N207"/>
    <mergeCell ref="L196:N196"/>
    <mergeCell ref="L197:N197"/>
    <mergeCell ref="L198:N198"/>
    <mergeCell ref="L199:N199"/>
    <mergeCell ref="L200:N200"/>
    <mergeCell ref="L201:N201"/>
    <mergeCell ref="L190:N190"/>
    <mergeCell ref="L191:N191"/>
    <mergeCell ref="L192:N192"/>
    <mergeCell ref="L193:N193"/>
    <mergeCell ref="L194:N194"/>
    <mergeCell ref="L195:N195"/>
    <mergeCell ref="I185:I186"/>
    <mergeCell ref="J185:K185"/>
    <mergeCell ref="L185:N186"/>
    <mergeCell ref="L187:N187"/>
    <mergeCell ref="L188:N188"/>
    <mergeCell ref="L189:N189"/>
    <mergeCell ref="C182:K182"/>
    <mergeCell ref="A183:K183"/>
    <mergeCell ref="A185:A186"/>
    <mergeCell ref="B185:B186"/>
    <mergeCell ref="C185:C186"/>
    <mergeCell ref="D185:D186"/>
    <mergeCell ref="E185:E186"/>
    <mergeCell ref="F185:F186"/>
    <mergeCell ref="G185:G186"/>
    <mergeCell ref="H185:H186"/>
    <mergeCell ref="L176:N176"/>
    <mergeCell ref="L177:N177"/>
    <mergeCell ref="L178:N178"/>
    <mergeCell ref="B180:C180"/>
    <mergeCell ref="D180:K180"/>
    <mergeCell ref="B181:C181"/>
    <mergeCell ref="E181:K181"/>
    <mergeCell ref="L170:N170"/>
    <mergeCell ref="L171:N171"/>
    <mergeCell ref="L172:N172"/>
    <mergeCell ref="L173:N173"/>
    <mergeCell ref="L174:N174"/>
    <mergeCell ref="L175:N175"/>
    <mergeCell ref="L164:N164"/>
    <mergeCell ref="L165:N165"/>
    <mergeCell ref="L166:N166"/>
    <mergeCell ref="L167:N167"/>
    <mergeCell ref="L168:N168"/>
    <mergeCell ref="L169:N169"/>
    <mergeCell ref="I159:I160"/>
    <mergeCell ref="J159:K159"/>
    <mergeCell ref="L159:N160"/>
    <mergeCell ref="L161:N161"/>
    <mergeCell ref="L162:N162"/>
    <mergeCell ref="L163:N163"/>
    <mergeCell ref="C156:K156"/>
    <mergeCell ref="A157:K157"/>
    <mergeCell ref="A159:A160"/>
    <mergeCell ref="B159:B160"/>
    <mergeCell ref="C159:C160"/>
    <mergeCell ref="D159:D160"/>
    <mergeCell ref="E159:E160"/>
    <mergeCell ref="F159:F160"/>
    <mergeCell ref="G159:G160"/>
    <mergeCell ref="H159:H160"/>
    <mergeCell ref="L150:N150"/>
    <mergeCell ref="L151:N151"/>
    <mergeCell ref="L152:N152"/>
    <mergeCell ref="B154:C154"/>
    <mergeCell ref="D154:K154"/>
    <mergeCell ref="B155:C155"/>
    <mergeCell ref="E155:K155"/>
    <mergeCell ref="L144:N144"/>
    <mergeCell ref="L145:N145"/>
    <mergeCell ref="L146:N146"/>
    <mergeCell ref="L147:N147"/>
    <mergeCell ref="L148:N148"/>
    <mergeCell ref="L149:N149"/>
    <mergeCell ref="L138:N138"/>
    <mergeCell ref="L139:N139"/>
    <mergeCell ref="L140:N140"/>
    <mergeCell ref="L141:N141"/>
    <mergeCell ref="L142:N142"/>
    <mergeCell ref="L143:N143"/>
    <mergeCell ref="L132:N132"/>
    <mergeCell ref="L133:N133"/>
    <mergeCell ref="L134:N134"/>
    <mergeCell ref="L135:N135"/>
    <mergeCell ref="L136:N136"/>
    <mergeCell ref="L137:N137"/>
    <mergeCell ref="L126:N126"/>
    <mergeCell ref="L127:N127"/>
    <mergeCell ref="L128:N128"/>
    <mergeCell ref="L129:N129"/>
    <mergeCell ref="L130:N130"/>
    <mergeCell ref="L131:N131"/>
    <mergeCell ref="I121:I122"/>
    <mergeCell ref="J121:K121"/>
    <mergeCell ref="L121:N122"/>
    <mergeCell ref="L123:N123"/>
    <mergeCell ref="L124:N124"/>
    <mergeCell ref="L125:N125"/>
    <mergeCell ref="C118:K118"/>
    <mergeCell ref="A119:K119"/>
    <mergeCell ref="A121:A122"/>
    <mergeCell ref="B121:B122"/>
    <mergeCell ref="C121:C122"/>
    <mergeCell ref="D121:D122"/>
    <mergeCell ref="E121:E122"/>
    <mergeCell ref="F121:F122"/>
    <mergeCell ref="G121:G122"/>
    <mergeCell ref="H121:H122"/>
    <mergeCell ref="L112:N112"/>
    <mergeCell ref="L113:N113"/>
    <mergeCell ref="L114:N114"/>
    <mergeCell ref="B116:C116"/>
    <mergeCell ref="D116:K116"/>
    <mergeCell ref="B117:C117"/>
    <mergeCell ref="E117:K117"/>
    <mergeCell ref="L106:N106"/>
    <mergeCell ref="L107:N107"/>
    <mergeCell ref="L108:N108"/>
    <mergeCell ref="L109:N109"/>
    <mergeCell ref="L110:N110"/>
    <mergeCell ref="L111:N111"/>
    <mergeCell ref="I101:I102"/>
    <mergeCell ref="J101:K101"/>
    <mergeCell ref="L101:N102"/>
    <mergeCell ref="L103:N103"/>
    <mergeCell ref="L104:N104"/>
    <mergeCell ref="L105:N105"/>
    <mergeCell ref="C98:K98"/>
    <mergeCell ref="A99:K99"/>
    <mergeCell ref="A101:A102"/>
    <mergeCell ref="B101:B102"/>
    <mergeCell ref="C101:C102"/>
    <mergeCell ref="D101:D102"/>
    <mergeCell ref="E101:E102"/>
    <mergeCell ref="F101:F102"/>
    <mergeCell ref="G101:G102"/>
    <mergeCell ref="H101:H102"/>
    <mergeCell ref="L92:N92"/>
    <mergeCell ref="L93:N93"/>
    <mergeCell ref="L94:N94"/>
    <mergeCell ref="B96:C96"/>
    <mergeCell ref="D96:K96"/>
    <mergeCell ref="B97:C97"/>
    <mergeCell ref="E97:K97"/>
    <mergeCell ref="L86:N86"/>
    <mergeCell ref="L87:N87"/>
    <mergeCell ref="L88:N88"/>
    <mergeCell ref="L89:N89"/>
    <mergeCell ref="L90:N90"/>
    <mergeCell ref="L91:N91"/>
    <mergeCell ref="L80:N80"/>
    <mergeCell ref="L81:N81"/>
    <mergeCell ref="L82:N82"/>
    <mergeCell ref="L83:N83"/>
    <mergeCell ref="L84:N84"/>
    <mergeCell ref="L85:N85"/>
    <mergeCell ref="L74:N74"/>
    <mergeCell ref="L75:N75"/>
    <mergeCell ref="L76:N76"/>
    <mergeCell ref="L77:N77"/>
    <mergeCell ref="L78:N78"/>
    <mergeCell ref="L79:N79"/>
    <mergeCell ref="L68:N68"/>
    <mergeCell ref="L69:N69"/>
    <mergeCell ref="L70:N70"/>
    <mergeCell ref="L71:N71"/>
    <mergeCell ref="L72:N72"/>
    <mergeCell ref="L73:N73"/>
    <mergeCell ref="I63:I64"/>
    <mergeCell ref="J63:K63"/>
    <mergeCell ref="L63:N64"/>
    <mergeCell ref="L65:N65"/>
    <mergeCell ref="L66:N66"/>
    <mergeCell ref="L67:N67"/>
    <mergeCell ref="C60:K60"/>
    <mergeCell ref="A61:K61"/>
    <mergeCell ref="A63:A64"/>
    <mergeCell ref="B63:B64"/>
    <mergeCell ref="C63:C64"/>
    <mergeCell ref="D63:D64"/>
    <mergeCell ref="E63:E64"/>
    <mergeCell ref="F63:F64"/>
    <mergeCell ref="G63:G64"/>
    <mergeCell ref="H63:H64"/>
    <mergeCell ref="L54:N54"/>
    <mergeCell ref="L55:N55"/>
    <mergeCell ref="L56:N56"/>
    <mergeCell ref="B58:C58"/>
    <mergeCell ref="D58:K58"/>
    <mergeCell ref="B59:C59"/>
    <mergeCell ref="E59:K59"/>
    <mergeCell ref="L48:N48"/>
    <mergeCell ref="L49:N49"/>
    <mergeCell ref="L50:N50"/>
    <mergeCell ref="L51:N51"/>
    <mergeCell ref="L52:N52"/>
    <mergeCell ref="L53:N53"/>
    <mergeCell ref="G45:G46"/>
    <mergeCell ref="H45:H46"/>
    <mergeCell ref="I45:I46"/>
    <mergeCell ref="J45:K45"/>
    <mergeCell ref="L45:N46"/>
    <mergeCell ref="L47:N47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B41:C41"/>
    <mergeCell ref="E41:K41"/>
    <mergeCell ref="C42:K42"/>
    <mergeCell ref="A43:K43"/>
    <mergeCell ref="A45:A46"/>
    <mergeCell ref="B45:B46"/>
    <mergeCell ref="C45:C46"/>
    <mergeCell ref="D45:D46"/>
    <mergeCell ref="E45:E46"/>
    <mergeCell ref="F45:F46"/>
    <mergeCell ref="L34:N34"/>
    <mergeCell ref="L35:N35"/>
    <mergeCell ref="L36:N36"/>
    <mergeCell ref="L37:N37"/>
    <mergeCell ref="L38:N38"/>
    <mergeCell ref="B40:C40"/>
    <mergeCell ref="D40:K40"/>
    <mergeCell ref="A1:K1"/>
    <mergeCell ref="B2:C2"/>
    <mergeCell ref="D2:K2"/>
    <mergeCell ref="B3:C3"/>
    <mergeCell ref="E3:K3"/>
    <mergeCell ref="C4:K4"/>
    <mergeCell ref="A5:K5"/>
    <mergeCell ref="L1087:N1087"/>
    <mergeCell ref="L10:N10"/>
    <mergeCell ref="L11:N11"/>
    <mergeCell ref="L12:N12"/>
    <mergeCell ref="L13:N13"/>
    <mergeCell ref="L14:N14"/>
    <mergeCell ref="L15:N15"/>
    <mergeCell ref="G7:G8"/>
    <mergeCell ref="H7:H8"/>
    <mergeCell ref="I7:I8"/>
    <mergeCell ref="J7:K7"/>
    <mergeCell ref="L7:N8"/>
    <mergeCell ref="L9:N9"/>
    <mergeCell ref="A7:A8"/>
    <mergeCell ref="B7:B8"/>
    <mergeCell ref="C7:C8"/>
    <mergeCell ref="D7:D8"/>
    <mergeCell ref="E7:E8"/>
    <mergeCell ref="F7:F8"/>
    <mergeCell ref="L28:N28"/>
    <mergeCell ref="L29:N29"/>
    <mergeCell ref="L30:N30"/>
    <mergeCell ref="L31:N31"/>
    <mergeCell ref="L32:N32"/>
    <mergeCell ref="L33:N33"/>
  </mergeCells>
  <conditionalFormatting sqref="F7:F38 L9:N38">
    <cfRule type="cellIs" dxfId="91" priority="74" stopIfTrue="1" operator="equal">
      <formula>0</formula>
    </cfRule>
  </conditionalFormatting>
  <conditionalFormatting sqref="M39:N39">
    <cfRule type="cellIs" dxfId="90" priority="73" stopIfTrue="1" operator="equal">
      <formula>0</formula>
    </cfRule>
  </conditionalFormatting>
  <conditionalFormatting sqref="F45:F56 L47:N56">
    <cfRule type="cellIs" dxfId="89" priority="72" stopIfTrue="1" operator="equal">
      <formula>0</formula>
    </cfRule>
  </conditionalFormatting>
  <conditionalFormatting sqref="M57:N57">
    <cfRule type="cellIs" dxfId="88" priority="71" stopIfTrue="1" operator="equal">
      <formula>0</formula>
    </cfRule>
  </conditionalFormatting>
  <conditionalFormatting sqref="F63:F94 L65:N94">
    <cfRule type="cellIs" dxfId="87" priority="70" stopIfTrue="1" operator="equal">
      <formula>0</formula>
    </cfRule>
  </conditionalFormatting>
  <conditionalFormatting sqref="M95:N95">
    <cfRule type="cellIs" dxfId="86" priority="69" stopIfTrue="1" operator="equal">
      <formula>0</formula>
    </cfRule>
  </conditionalFormatting>
  <conditionalFormatting sqref="F101:F114 L103:N114">
    <cfRule type="cellIs" dxfId="85" priority="68" stopIfTrue="1" operator="equal">
      <formula>0</formula>
    </cfRule>
  </conditionalFormatting>
  <conditionalFormatting sqref="M115:N115">
    <cfRule type="cellIs" dxfId="84" priority="67" stopIfTrue="1" operator="equal">
      <formula>0</formula>
    </cfRule>
  </conditionalFormatting>
  <conditionalFormatting sqref="F121:F152 L123:N152">
    <cfRule type="cellIs" dxfId="83" priority="66" stopIfTrue="1" operator="equal">
      <formula>0</formula>
    </cfRule>
  </conditionalFormatting>
  <conditionalFormatting sqref="M153:N153">
    <cfRule type="cellIs" dxfId="82" priority="65" stopIfTrue="1" operator="equal">
      <formula>0</formula>
    </cfRule>
  </conditionalFormatting>
  <conditionalFormatting sqref="F159:F178 L161:N178">
    <cfRule type="cellIs" dxfId="81" priority="64" stopIfTrue="1" operator="equal">
      <formula>0</formula>
    </cfRule>
  </conditionalFormatting>
  <conditionalFormatting sqref="M179:N179">
    <cfRule type="cellIs" dxfId="80" priority="63" stopIfTrue="1" operator="equal">
      <formula>0</formula>
    </cfRule>
  </conditionalFormatting>
  <conditionalFormatting sqref="F185:F216 L187:N216">
    <cfRule type="cellIs" dxfId="79" priority="62" stopIfTrue="1" operator="equal">
      <formula>0</formula>
    </cfRule>
  </conditionalFormatting>
  <conditionalFormatting sqref="M217:N217">
    <cfRule type="cellIs" dxfId="78" priority="61" stopIfTrue="1" operator="equal">
      <formula>0</formula>
    </cfRule>
  </conditionalFormatting>
  <conditionalFormatting sqref="F223:F242 L225:N242">
    <cfRule type="cellIs" dxfId="77" priority="60" stopIfTrue="1" operator="equal">
      <formula>0</formula>
    </cfRule>
  </conditionalFormatting>
  <conditionalFormatting sqref="M243:N243">
    <cfRule type="cellIs" dxfId="76" priority="59" stopIfTrue="1" operator="equal">
      <formula>0</formula>
    </cfRule>
  </conditionalFormatting>
  <conditionalFormatting sqref="F249:F280 L251:N280">
    <cfRule type="cellIs" dxfId="75" priority="58" stopIfTrue="1" operator="equal">
      <formula>0</formula>
    </cfRule>
  </conditionalFormatting>
  <conditionalFormatting sqref="M281:N281">
    <cfRule type="cellIs" dxfId="74" priority="57" stopIfTrue="1" operator="equal">
      <formula>0</formula>
    </cfRule>
  </conditionalFormatting>
  <conditionalFormatting sqref="F287:F304 L289:N304">
    <cfRule type="cellIs" dxfId="73" priority="56" stopIfTrue="1" operator="equal">
      <formula>0</formula>
    </cfRule>
  </conditionalFormatting>
  <conditionalFormatting sqref="M305:N305">
    <cfRule type="cellIs" dxfId="72" priority="55" stopIfTrue="1" operator="equal">
      <formula>0</formula>
    </cfRule>
  </conditionalFormatting>
  <conditionalFormatting sqref="F311:F342 L313:N342">
    <cfRule type="cellIs" dxfId="71" priority="54" stopIfTrue="1" operator="equal">
      <formula>0</formula>
    </cfRule>
  </conditionalFormatting>
  <conditionalFormatting sqref="M343:N343">
    <cfRule type="cellIs" dxfId="70" priority="53" stopIfTrue="1" operator="equal">
      <formula>0</formula>
    </cfRule>
  </conditionalFormatting>
  <conditionalFormatting sqref="F349:F364 L351:N364">
    <cfRule type="cellIs" dxfId="69" priority="52" stopIfTrue="1" operator="equal">
      <formula>0</formula>
    </cfRule>
  </conditionalFormatting>
  <conditionalFormatting sqref="M365:N365">
    <cfRule type="cellIs" dxfId="68" priority="51" stopIfTrue="1" operator="equal">
      <formula>0</formula>
    </cfRule>
  </conditionalFormatting>
  <conditionalFormatting sqref="F371:F402 L373:N402">
    <cfRule type="cellIs" dxfId="67" priority="50" stopIfTrue="1" operator="equal">
      <formula>0</formula>
    </cfRule>
  </conditionalFormatting>
  <conditionalFormatting sqref="M403:N403">
    <cfRule type="cellIs" dxfId="66" priority="49" stopIfTrue="1" operator="equal">
      <formula>0</formula>
    </cfRule>
  </conditionalFormatting>
  <conditionalFormatting sqref="F409:F422 L411:N422">
    <cfRule type="cellIs" dxfId="65" priority="48" stopIfTrue="1" operator="equal">
      <formula>0</formula>
    </cfRule>
  </conditionalFormatting>
  <conditionalFormatting sqref="M423:N423">
    <cfRule type="cellIs" dxfId="64" priority="47" stopIfTrue="1" operator="equal">
      <formula>0</formula>
    </cfRule>
  </conditionalFormatting>
  <conditionalFormatting sqref="F429:F460 L431:N460">
    <cfRule type="cellIs" dxfId="63" priority="46" stopIfTrue="1" operator="equal">
      <formula>0</formula>
    </cfRule>
  </conditionalFormatting>
  <conditionalFormatting sqref="M461:N461">
    <cfRule type="cellIs" dxfId="62" priority="45" stopIfTrue="1" operator="equal">
      <formula>0</formula>
    </cfRule>
  </conditionalFormatting>
  <conditionalFormatting sqref="F467:F484 L469:N484">
    <cfRule type="cellIs" dxfId="61" priority="44" stopIfTrue="1" operator="equal">
      <formula>0</formula>
    </cfRule>
  </conditionalFormatting>
  <conditionalFormatting sqref="M485:N485">
    <cfRule type="cellIs" dxfId="60" priority="43" stopIfTrue="1" operator="equal">
      <formula>0</formula>
    </cfRule>
  </conditionalFormatting>
  <conditionalFormatting sqref="F491:F522 L493:N522">
    <cfRule type="cellIs" dxfId="59" priority="42" stopIfTrue="1" operator="equal">
      <formula>0</formula>
    </cfRule>
  </conditionalFormatting>
  <conditionalFormatting sqref="M523:N523">
    <cfRule type="cellIs" dxfId="58" priority="41" stopIfTrue="1" operator="equal">
      <formula>0</formula>
    </cfRule>
  </conditionalFormatting>
  <conditionalFormatting sqref="F529:F546 L531:N546">
    <cfRule type="cellIs" dxfId="57" priority="40" stopIfTrue="1" operator="equal">
      <formula>0</formula>
    </cfRule>
  </conditionalFormatting>
  <conditionalFormatting sqref="M547:N547">
    <cfRule type="cellIs" dxfId="56" priority="39" stopIfTrue="1" operator="equal">
      <formula>0</formula>
    </cfRule>
  </conditionalFormatting>
  <conditionalFormatting sqref="F553:F584 L555:N584">
    <cfRule type="cellIs" dxfId="55" priority="38" stopIfTrue="1" operator="equal">
      <formula>0</formula>
    </cfRule>
  </conditionalFormatting>
  <conditionalFormatting sqref="M585:N585">
    <cfRule type="cellIs" dxfId="54" priority="37" stopIfTrue="1" operator="equal">
      <formula>0</formula>
    </cfRule>
  </conditionalFormatting>
  <conditionalFormatting sqref="F591:F602 L593:N602">
    <cfRule type="cellIs" dxfId="53" priority="36" stopIfTrue="1" operator="equal">
      <formula>0</formula>
    </cfRule>
  </conditionalFormatting>
  <conditionalFormatting sqref="M603:N603">
    <cfRule type="cellIs" dxfId="52" priority="35" stopIfTrue="1" operator="equal">
      <formula>0</formula>
    </cfRule>
  </conditionalFormatting>
  <conditionalFormatting sqref="F609:F640 L611:N640">
    <cfRule type="cellIs" dxfId="51" priority="34" stopIfTrue="1" operator="equal">
      <formula>0</formula>
    </cfRule>
  </conditionalFormatting>
  <conditionalFormatting sqref="M641:N641">
    <cfRule type="cellIs" dxfId="50" priority="33" stopIfTrue="1" operator="equal">
      <formula>0</formula>
    </cfRule>
  </conditionalFormatting>
  <conditionalFormatting sqref="F647:F660 L649:N660">
    <cfRule type="cellIs" dxfId="49" priority="32" stopIfTrue="1" operator="equal">
      <formula>0</formula>
    </cfRule>
  </conditionalFormatting>
  <conditionalFormatting sqref="M661:N661">
    <cfRule type="cellIs" dxfId="48" priority="31" stopIfTrue="1" operator="equal">
      <formula>0</formula>
    </cfRule>
  </conditionalFormatting>
  <conditionalFormatting sqref="F667:F698 L669:N698">
    <cfRule type="cellIs" dxfId="47" priority="30" stopIfTrue="1" operator="equal">
      <formula>0</formula>
    </cfRule>
  </conditionalFormatting>
  <conditionalFormatting sqref="M699:N699">
    <cfRule type="cellIs" dxfId="46" priority="29" stopIfTrue="1" operator="equal">
      <formula>0</formula>
    </cfRule>
  </conditionalFormatting>
  <conditionalFormatting sqref="F705:F724 L707:N724">
    <cfRule type="cellIs" dxfId="45" priority="28" stopIfTrue="1" operator="equal">
      <formula>0</formula>
    </cfRule>
  </conditionalFormatting>
  <conditionalFormatting sqref="M725:N725">
    <cfRule type="cellIs" dxfId="44" priority="27" stopIfTrue="1" operator="equal">
      <formula>0</formula>
    </cfRule>
  </conditionalFormatting>
  <conditionalFormatting sqref="F731:F762 L733:N762">
    <cfRule type="cellIs" dxfId="43" priority="26" stopIfTrue="1" operator="equal">
      <formula>0</formula>
    </cfRule>
  </conditionalFormatting>
  <conditionalFormatting sqref="M763:N763">
    <cfRule type="cellIs" dxfId="42" priority="25" stopIfTrue="1" operator="equal">
      <formula>0</formula>
    </cfRule>
  </conditionalFormatting>
  <conditionalFormatting sqref="F769:F788 L771:N788">
    <cfRule type="cellIs" dxfId="41" priority="24" stopIfTrue="1" operator="equal">
      <formula>0</formula>
    </cfRule>
  </conditionalFormatting>
  <conditionalFormatting sqref="M789:N789">
    <cfRule type="cellIs" dxfId="40" priority="23" stopIfTrue="1" operator="equal">
      <formula>0</formula>
    </cfRule>
  </conditionalFormatting>
  <conditionalFormatting sqref="F795:F826 L797:N826">
    <cfRule type="cellIs" dxfId="39" priority="22" stopIfTrue="1" operator="equal">
      <formula>0</formula>
    </cfRule>
  </conditionalFormatting>
  <conditionalFormatting sqref="M827:N827">
    <cfRule type="cellIs" dxfId="38" priority="21" stopIfTrue="1" operator="equal">
      <formula>0</formula>
    </cfRule>
  </conditionalFormatting>
  <conditionalFormatting sqref="F833:F850 L835:N850">
    <cfRule type="cellIs" dxfId="37" priority="20" stopIfTrue="1" operator="equal">
      <formula>0</formula>
    </cfRule>
  </conditionalFormatting>
  <conditionalFormatting sqref="M851:N851">
    <cfRule type="cellIs" dxfId="36" priority="19" stopIfTrue="1" operator="equal">
      <formula>0</formula>
    </cfRule>
  </conditionalFormatting>
  <conditionalFormatting sqref="F857:F888 L859:N888">
    <cfRule type="cellIs" dxfId="35" priority="18" stopIfTrue="1" operator="equal">
      <formula>0</formula>
    </cfRule>
  </conditionalFormatting>
  <conditionalFormatting sqref="M889:N889">
    <cfRule type="cellIs" dxfId="34" priority="17" stopIfTrue="1" operator="equal">
      <formula>0</formula>
    </cfRule>
  </conditionalFormatting>
  <conditionalFormatting sqref="F895:F910 L897:N910">
    <cfRule type="cellIs" dxfId="33" priority="16" stopIfTrue="1" operator="equal">
      <formula>0</formula>
    </cfRule>
  </conditionalFormatting>
  <conditionalFormatting sqref="M911:N911">
    <cfRule type="cellIs" dxfId="32" priority="15" stopIfTrue="1" operator="equal">
      <formula>0</formula>
    </cfRule>
  </conditionalFormatting>
  <conditionalFormatting sqref="F917:F948 L919:N948">
    <cfRule type="cellIs" dxfId="31" priority="14" stopIfTrue="1" operator="equal">
      <formula>0</formula>
    </cfRule>
  </conditionalFormatting>
  <conditionalFormatting sqref="M949:N949">
    <cfRule type="cellIs" dxfId="30" priority="13" stopIfTrue="1" operator="equal">
      <formula>0</formula>
    </cfRule>
  </conditionalFormatting>
  <conditionalFormatting sqref="F955:F968 L957:N968">
    <cfRule type="cellIs" dxfId="29" priority="12" stopIfTrue="1" operator="equal">
      <formula>0</formula>
    </cfRule>
  </conditionalFormatting>
  <conditionalFormatting sqref="M969:N969">
    <cfRule type="cellIs" dxfId="28" priority="11" stopIfTrue="1" operator="equal">
      <formula>0</formula>
    </cfRule>
  </conditionalFormatting>
  <conditionalFormatting sqref="F975:F1006 L977:N1006">
    <cfRule type="cellIs" dxfId="27" priority="10" stopIfTrue="1" operator="equal">
      <formula>0</formula>
    </cfRule>
  </conditionalFormatting>
  <conditionalFormatting sqref="M1007:N1007">
    <cfRule type="cellIs" dxfId="26" priority="9" stopIfTrue="1" operator="equal">
      <formula>0</formula>
    </cfRule>
  </conditionalFormatting>
  <conditionalFormatting sqref="F1013:F1030 L1015:N1030">
    <cfRule type="cellIs" dxfId="25" priority="8" stopIfTrue="1" operator="equal">
      <formula>0</formula>
    </cfRule>
  </conditionalFormatting>
  <conditionalFormatting sqref="M1031:N1031">
    <cfRule type="cellIs" dxfId="24" priority="7" stopIfTrue="1" operator="equal">
      <formula>0</formula>
    </cfRule>
  </conditionalFormatting>
  <conditionalFormatting sqref="F1037:F1068 L1039:N1068">
    <cfRule type="cellIs" dxfId="23" priority="6" stopIfTrue="1" operator="equal">
      <formula>0</formula>
    </cfRule>
  </conditionalFormatting>
  <conditionalFormatting sqref="M1069:N1069">
    <cfRule type="cellIs" dxfId="22" priority="5" stopIfTrue="1" operator="equal">
      <formula>0</formula>
    </cfRule>
  </conditionalFormatting>
  <conditionalFormatting sqref="F1075:F1086 L1077:N1086">
    <cfRule type="cellIs" dxfId="21" priority="4" stopIfTrue="1" operator="equal">
      <formula>0</formula>
    </cfRule>
  </conditionalFormatting>
  <conditionalFormatting sqref="F1087 L1087:N1087">
    <cfRule type="cellIs" dxfId="20" priority="2" stopIfTrue="1" operator="equal">
      <formula>0</formula>
    </cfRule>
  </conditionalFormatting>
  <conditionalFormatting sqref="E1087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9"/>
  </cols>
  <sheetData>
    <row r="1" spans="1:2">
      <c r="A1" s="18">
        <v>1</v>
      </c>
      <c r="B1" s="18" t="s">
        <v>20</v>
      </c>
    </row>
    <row r="2" spans="1:2">
      <c r="A2" s="18">
        <v>2</v>
      </c>
      <c r="B2" s="18" t="s">
        <v>21</v>
      </c>
    </row>
    <row r="3" spans="1:2">
      <c r="A3" s="18">
        <v>3</v>
      </c>
      <c r="B3" s="18" t="s">
        <v>22</v>
      </c>
    </row>
    <row r="4" spans="1:2">
      <c r="A4" s="18">
        <v>4</v>
      </c>
      <c r="B4" s="18" t="s">
        <v>23</v>
      </c>
    </row>
    <row r="5" spans="1:2">
      <c r="A5" s="18">
        <v>5</v>
      </c>
      <c r="B5" s="18" t="s">
        <v>24</v>
      </c>
    </row>
    <row r="6" spans="1:2">
      <c r="A6" s="18">
        <v>7</v>
      </c>
      <c r="B6" s="18" t="s">
        <v>25</v>
      </c>
    </row>
    <row r="7" spans="1:2">
      <c r="A7" s="18" t="s">
        <v>26</v>
      </c>
      <c r="B7" s="18" t="s">
        <v>27</v>
      </c>
    </row>
    <row r="8" spans="1:2">
      <c r="A8" s="18" t="s">
        <v>28</v>
      </c>
      <c r="B8" s="18" t="s">
        <v>29</v>
      </c>
    </row>
    <row r="9" spans="1:2">
      <c r="A9" s="18">
        <v>0</v>
      </c>
      <c r="B9" s="18" t="s">
        <v>30</v>
      </c>
    </row>
    <row r="10" spans="1:2">
      <c r="A10" s="18" t="s">
        <v>19</v>
      </c>
      <c r="B10" s="18" t="s">
        <v>31</v>
      </c>
    </row>
    <row r="11" spans="1:2">
      <c r="A11" s="18">
        <v>8</v>
      </c>
      <c r="B11" s="18" t="s">
        <v>32</v>
      </c>
    </row>
    <row r="12" spans="1:2">
      <c r="A12" s="18">
        <v>6</v>
      </c>
      <c r="B12" s="18" t="s">
        <v>18</v>
      </c>
    </row>
    <row r="13" spans="1:2">
      <c r="A13" s="18">
        <v>9</v>
      </c>
      <c r="B13" s="18" t="s">
        <v>33</v>
      </c>
    </row>
    <row r="14" spans="1:2">
      <c r="A14" s="18" t="s">
        <v>16</v>
      </c>
      <c r="B14" s="18" t="s">
        <v>34</v>
      </c>
    </row>
    <row r="15" spans="1:2">
      <c r="A15" s="18">
        <v>1.1000000000000001</v>
      </c>
      <c r="B15" s="18" t="s">
        <v>35</v>
      </c>
    </row>
    <row r="16" spans="1:2">
      <c r="A16" s="18">
        <v>1.2</v>
      </c>
      <c r="B16" s="18" t="s">
        <v>36</v>
      </c>
    </row>
    <row r="17" spans="1:2">
      <c r="A17" s="18">
        <v>1.3</v>
      </c>
      <c r="B17" s="18" t="s">
        <v>37</v>
      </c>
    </row>
    <row r="18" spans="1:2">
      <c r="A18" s="18">
        <v>1.4</v>
      </c>
      <c r="B18" s="18" t="s">
        <v>38</v>
      </c>
    </row>
    <row r="19" spans="1:2">
      <c r="A19" s="18">
        <v>1.5</v>
      </c>
      <c r="B19" s="18" t="s">
        <v>39</v>
      </c>
    </row>
    <row r="20" spans="1:2">
      <c r="A20" s="18">
        <v>1.6</v>
      </c>
      <c r="B20" s="18" t="s">
        <v>40</v>
      </c>
    </row>
    <row r="21" spans="1:2">
      <c r="A21" s="18">
        <v>1.7</v>
      </c>
      <c r="B21" s="18" t="s">
        <v>41</v>
      </c>
    </row>
    <row r="22" spans="1:2">
      <c r="A22" s="18">
        <v>1.8</v>
      </c>
      <c r="B22" s="18" t="s">
        <v>42</v>
      </c>
    </row>
    <row r="23" spans="1:2">
      <c r="A23" s="18">
        <v>1.9</v>
      </c>
      <c r="B23" s="18" t="s">
        <v>43</v>
      </c>
    </row>
    <row r="24" spans="1:2">
      <c r="A24" s="18">
        <v>2.1</v>
      </c>
      <c r="B24" s="18" t="s">
        <v>44</v>
      </c>
    </row>
    <row r="25" spans="1:2">
      <c r="A25" s="18">
        <v>2.2000000000000002</v>
      </c>
      <c r="B25" s="18" t="s">
        <v>45</v>
      </c>
    </row>
    <row r="26" spans="1:2">
      <c r="A26" s="18">
        <v>2.2999999999999998</v>
      </c>
      <c r="B26" s="18" t="s">
        <v>46</v>
      </c>
    </row>
    <row r="27" spans="1:2">
      <c r="A27" s="18">
        <v>2.4</v>
      </c>
      <c r="B27" s="18" t="s">
        <v>47</v>
      </c>
    </row>
    <row r="28" spans="1:2">
      <c r="A28" s="18">
        <v>2.5</v>
      </c>
      <c r="B28" s="18" t="s">
        <v>48</v>
      </c>
    </row>
    <row r="29" spans="1:2">
      <c r="A29" s="18">
        <v>2.6</v>
      </c>
      <c r="B29" s="18" t="s">
        <v>49</v>
      </c>
    </row>
    <row r="30" spans="1:2">
      <c r="A30" s="18">
        <v>2.7</v>
      </c>
      <c r="B30" s="18" t="s">
        <v>50</v>
      </c>
    </row>
    <row r="31" spans="1:2">
      <c r="A31" s="18">
        <v>2.8</v>
      </c>
      <c r="B31" s="18" t="s">
        <v>51</v>
      </c>
    </row>
    <row r="32" spans="1:2">
      <c r="A32" s="18">
        <v>2.9</v>
      </c>
      <c r="B32" s="18" t="s">
        <v>52</v>
      </c>
    </row>
    <row r="33" spans="1:2">
      <c r="A33" s="18">
        <v>3.1</v>
      </c>
      <c r="B33" s="18" t="s">
        <v>53</v>
      </c>
    </row>
    <row r="34" spans="1:2">
      <c r="A34" s="18">
        <v>3.2</v>
      </c>
      <c r="B34" s="18" t="s">
        <v>54</v>
      </c>
    </row>
    <row r="35" spans="1:2">
      <c r="A35" s="18">
        <v>3.3</v>
      </c>
      <c r="B35" s="18" t="s">
        <v>55</v>
      </c>
    </row>
    <row r="36" spans="1:2">
      <c r="A36" s="18">
        <v>3.4</v>
      </c>
      <c r="B36" s="18" t="s">
        <v>56</v>
      </c>
    </row>
    <row r="37" spans="1:2">
      <c r="A37" s="18">
        <v>3.5</v>
      </c>
      <c r="B37" s="18" t="s">
        <v>57</v>
      </c>
    </row>
    <row r="38" spans="1:2">
      <c r="A38" s="18">
        <v>3.6</v>
      </c>
      <c r="B38" s="18" t="s">
        <v>58</v>
      </c>
    </row>
    <row r="39" spans="1:2">
      <c r="A39" s="18">
        <v>3.7</v>
      </c>
      <c r="B39" s="18" t="s">
        <v>59</v>
      </c>
    </row>
    <row r="40" spans="1:2">
      <c r="A40" s="18">
        <v>3.8</v>
      </c>
      <c r="B40" s="18" t="s">
        <v>60</v>
      </c>
    </row>
    <row r="41" spans="1:2">
      <c r="A41" s="18">
        <v>3.9</v>
      </c>
      <c r="B41" s="18" t="s">
        <v>61</v>
      </c>
    </row>
    <row r="42" spans="1:2">
      <c r="A42" s="18">
        <v>4.0999999999999996</v>
      </c>
      <c r="B42" s="18" t="s">
        <v>62</v>
      </c>
    </row>
    <row r="43" spans="1:2">
      <c r="A43" s="18">
        <v>4.2</v>
      </c>
      <c r="B43" s="18" t="s">
        <v>63</v>
      </c>
    </row>
    <row r="44" spans="1:2">
      <c r="A44" s="18">
        <v>4.3</v>
      </c>
      <c r="B44" s="20" t="s">
        <v>64</v>
      </c>
    </row>
    <row r="45" spans="1:2">
      <c r="A45" s="18">
        <v>4.4000000000000004</v>
      </c>
      <c r="B45" s="18" t="s">
        <v>65</v>
      </c>
    </row>
    <row r="46" spans="1:2">
      <c r="A46" s="18">
        <v>4.5</v>
      </c>
      <c r="B46" s="18" t="s">
        <v>66</v>
      </c>
    </row>
    <row r="47" spans="1:2">
      <c r="A47" s="18">
        <v>4.5999999999999996</v>
      </c>
      <c r="B47" s="18" t="s">
        <v>67</v>
      </c>
    </row>
    <row r="48" spans="1:2">
      <c r="A48" s="18">
        <v>4.7</v>
      </c>
      <c r="B48" s="18" t="s">
        <v>68</v>
      </c>
    </row>
    <row r="49" spans="1:2">
      <c r="A49" s="18">
        <v>4.8</v>
      </c>
      <c r="B49" s="18" t="s">
        <v>69</v>
      </c>
    </row>
    <row r="50" spans="1:2">
      <c r="A50" s="18">
        <v>4.9000000000000004</v>
      </c>
      <c r="B50" s="18" t="s">
        <v>70</v>
      </c>
    </row>
    <row r="51" spans="1:2">
      <c r="A51" s="18">
        <v>5.0999999999999996</v>
      </c>
      <c r="B51" s="18" t="s">
        <v>71</v>
      </c>
    </row>
    <row r="52" spans="1:2">
      <c r="A52" s="18">
        <v>5.2</v>
      </c>
      <c r="B52" s="18" t="s">
        <v>72</v>
      </c>
    </row>
    <row r="53" spans="1:2">
      <c r="A53" s="18">
        <v>5.3</v>
      </c>
      <c r="B53" s="20" t="s">
        <v>73</v>
      </c>
    </row>
    <row r="54" spans="1:2">
      <c r="A54" s="18">
        <v>5.4</v>
      </c>
      <c r="B54" s="18" t="s">
        <v>74</v>
      </c>
    </row>
    <row r="55" spans="1:2">
      <c r="A55" s="18">
        <v>5.5</v>
      </c>
      <c r="B55" s="18" t="s">
        <v>75</v>
      </c>
    </row>
    <row r="56" spans="1:2">
      <c r="A56" s="18">
        <v>5.6</v>
      </c>
      <c r="B56" s="18" t="s">
        <v>76</v>
      </c>
    </row>
    <row r="57" spans="1:2">
      <c r="A57" s="18">
        <v>5.7</v>
      </c>
      <c r="B57" s="18" t="s">
        <v>77</v>
      </c>
    </row>
    <row r="58" spans="1:2">
      <c r="A58" s="18">
        <v>5.8</v>
      </c>
      <c r="B58" s="18" t="s">
        <v>78</v>
      </c>
    </row>
    <row r="59" spans="1:2">
      <c r="A59" s="18">
        <v>5.9</v>
      </c>
      <c r="B59" s="18" t="s">
        <v>79</v>
      </c>
    </row>
    <row r="60" spans="1:2">
      <c r="A60" s="18">
        <v>6.1</v>
      </c>
      <c r="B60" s="18" t="s">
        <v>80</v>
      </c>
    </row>
    <row r="61" spans="1:2">
      <c r="A61" s="18">
        <v>6.2</v>
      </c>
      <c r="B61" s="18" t="s">
        <v>81</v>
      </c>
    </row>
    <row r="62" spans="1:2">
      <c r="A62" s="18">
        <v>6.3</v>
      </c>
      <c r="B62" s="18" t="s">
        <v>82</v>
      </c>
    </row>
    <row r="63" spans="1:2">
      <c r="A63" s="18">
        <v>6.4</v>
      </c>
      <c r="B63" s="18" t="s">
        <v>83</v>
      </c>
    </row>
    <row r="64" spans="1:2">
      <c r="A64" s="18">
        <v>6.5</v>
      </c>
      <c r="B64" s="18" t="s">
        <v>84</v>
      </c>
    </row>
    <row r="65" spans="1:2">
      <c r="A65" s="18">
        <v>6.6</v>
      </c>
      <c r="B65" s="18" t="s">
        <v>85</v>
      </c>
    </row>
    <row r="66" spans="1:2">
      <c r="A66" s="18">
        <v>6.7</v>
      </c>
      <c r="B66" s="18" t="s">
        <v>86</v>
      </c>
    </row>
    <row r="67" spans="1:2">
      <c r="A67" s="18">
        <v>6.8</v>
      </c>
      <c r="B67" s="18" t="s">
        <v>87</v>
      </c>
    </row>
    <row r="68" spans="1:2">
      <c r="A68" s="18">
        <v>6.9</v>
      </c>
      <c r="B68" s="18" t="s">
        <v>88</v>
      </c>
    </row>
    <row r="69" spans="1:2">
      <c r="A69" s="18">
        <v>7.1</v>
      </c>
      <c r="B69" s="18" t="s">
        <v>89</v>
      </c>
    </row>
    <row r="70" spans="1:2">
      <c r="A70" s="18">
        <v>7.2</v>
      </c>
      <c r="B70" s="18" t="s">
        <v>90</v>
      </c>
    </row>
    <row r="71" spans="1:2">
      <c r="A71" s="18">
        <v>7.3</v>
      </c>
      <c r="B71" s="18" t="s">
        <v>91</v>
      </c>
    </row>
    <row r="72" spans="1:2">
      <c r="A72" s="18">
        <v>7.4</v>
      </c>
      <c r="B72" s="18" t="s">
        <v>92</v>
      </c>
    </row>
    <row r="73" spans="1:2">
      <c r="A73" s="18">
        <v>7.5</v>
      </c>
      <c r="B73" s="18" t="s">
        <v>93</v>
      </c>
    </row>
    <row r="74" spans="1:2">
      <c r="A74" s="18">
        <v>7.6</v>
      </c>
      <c r="B74" s="18" t="s">
        <v>94</v>
      </c>
    </row>
    <row r="75" spans="1:2">
      <c r="A75" s="18">
        <v>7.7</v>
      </c>
      <c r="B75" s="18" t="s">
        <v>95</v>
      </c>
    </row>
    <row r="76" spans="1:2">
      <c r="A76" s="18">
        <v>7.8</v>
      </c>
      <c r="B76" s="18" t="s">
        <v>96</v>
      </c>
    </row>
    <row r="77" spans="1:2">
      <c r="A77" s="18">
        <v>7.9</v>
      </c>
      <c r="B77" s="18" t="s">
        <v>97</v>
      </c>
    </row>
    <row r="78" spans="1:2">
      <c r="A78" s="18">
        <v>8.1</v>
      </c>
      <c r="B78" s="18" t="s">
        <v>98</v>
      </c>
    </row>
    <row r="79" spans="1:2">
      <c r="A79" s="18">
        <v>8.1999999999999993</v>
      </c>
      <c r="B79" s="18" t="s">
        <v>99</v>
      </c>
    </row>
    <row r="80" spans="1:2">
      <c r="A80" s="18">
        <v>8.3000000000000007</v>
      </c>
      <c r="B80" s="18" t="s">
        <v>100</v>
      </c>
    </row>
    <row r="81" spans="1:2">
      <c r="A81" s="18">
        <v>8.4</v>
      </c>
      <c r="B81" s="18" t="s">
        <v>101</v>
      </c>
    </row>
    <row r="82" spans="1:2">
      <c r="A82" s="18">
        <v>8.5</v>
      </c>
      <c r="B82" s="18" t="s">
        <v>102</v>
      </c>
    </row>
    <row r="83" spans="1:2">
      <c r="A83" s="18">
        <v>8.6</v>
      </c>
      <c r="B83" s="18" t="s">
        <v>103</v>
      </c>
    </row>
    <row r="84" spans="1:2">
      <c r="A84" s="18">
        <v>8.6999999999999993</v>
      </c>
      <c r="B84" s="18" t="s">
        <v>104</v>
      </c>
    </row>
    <row r="85" spans="1:2">
      <c r="A85" s="18">
        <v>8.8000000000000007</v>
      </c>
      <c r="B85" s="18" t="s">
        <v>105</v>
      </c>
    </row>
    <row r="86" spans="1:2">
      <c r="A86" s="18">
        <v>8.9</v>
      </c>
      <c r="B86" s="18" t="s">
        <v>106</v>
      </c>
    </row>
    <row r="87" spans="1:2">
      <c r="A87" s="18">
        <v>9.1</v>
      </c>
      <c r="B87" s="18" t="s">
        <v>107</v>
      </c>
    </row>
    <row r="88" spans="1:2">
      <c r="A88" s="18">
        <v>9.1999999999999993</v>
      </c>
      <c r="B88" s="18" t="s">
        <v>108</v>
      </c>
    </row>
    <row r="89" spans="1:2">
      <c r="A89" s="18">
        <v>9.3000000000000007</v>
      </c>
      <c r="B89" s="18" t="s">
        <v>109</v>
      </c>
    </row>
    <row r="90" spans="1:2">
      <c r="A90" s="18">
        <v>9.4</v>
      </c>
      <c r="B90" s="18" t="s">
        <v>110</v>
      </c>
    </row>
    <row r="91" spans="1:2">
      <c r="A91" s="18">
        <v>9.5</v>
      </c>
      <c r="B91" s="18" t="s">
        <v>111</v>
      </c>
    </row>
    <row r="92" spans="1:2">
      <c r="A92" s="18">
        <v>9.6</v>
      </c>
      <c r="B92" s="18" t="s">
        <v>112</v>
      </c>
    </row>
    <row r="93" spans="1:2">
      <c r="A93" s="18">
        <v>9.6999999999999993</v>
      </c>
      <c r="B93" s="18" t="s">
        <v>113</v>
      </c>
    </row>
    <row r="94" spans="1:2">
      <c r="A94" s="18">
        <v>9.8000000000000007</v>
      </c>
      <c r="B94" s="18" t="s">
        <v>114</v>
      </c>
    </row>
    <row r="95" spans="1:2">
      <c r="A95" s="18">
        <v>9.9</v>
      </c>
      <c r="B95" s="18" t="s">
        <v>115</v>
      </c>
    </row>
    <row r="96" spans="1:2">
      <c r="A96" s="18">
        <v>10</v>
      </c>
      <c r="B96" s="18" t="s">
        <v>116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8" hidden="1" customWidth="1"/>
    <col min="2" max="2" width="5.140625" style="88" customWidth="1"/>
    <col min="3" max="3" width="12.140625" style="106" customWidth="1"/>
    <col min="4" max="4" width="17.140625" style="101" customWidth="1"/>
    <col min="5" max="5" width="8.42578125" style="107" customWidth="1"/>
    <col min="6" max="6" width="14.28515625" style="92" customWidth="1"/>
    <col min="7" max="7" width="15.42578125" style="92" customWidth="1"/>
    <col min="8" max="8" width="16.28515625" style="92" customWidth="1"/>
    <col min="9" max="9" width="11.28515625" style="89" customWidth="1"/>
    <col min="10" max="10" width="9.140625" style="109"/>
    <col min="11" max="233" width="9.140625" style="88"/>
    <col min="234" max="234" width="0" style="88" hidden="1" customWidth="1"/>
    <col min="235" max="235" width="5.140625" style="88" customWidth="1"/>
    <col min="236" max="236" width="12.140625" style="88" customWidth="1"/>
    <col min="237" max="237" width="17.140625" style="88" customWidth="1"/>
    <col min="238" max="238" width="8.42578125" style="88" customWidth="1"/>
    <col min="239" max="239" width="15.85546875" style="88" customWidth="1"/>
    <col min="240" max="240" width="16.140625" style="88" customWidth="1"/>
    <col min="241" max="241" width="16.28515625" style="88" customWidth="1"/>
    <col min="242" max="242" width="11.28515625" style="88" customWidth="1"/>
    <col min="243" max="489" width="9.140625" style="88"/>
    <col min="490" max="490" width="0" style="88" hidden="1" customWidth="1"/>
    <col min="491" max="491" width="5.140625" style="88" customWidth="1"/>
    <col min="492" max="492" width="12.140625" style="88" customWidth="1"/>
    <col min="493" max="493" width="17.140625" style="88" customWidth="1"/>
    <col min="494" max="494" width="8.42578125" style="88" customWidth="1"/>
    <col min="495" max="495" width="15.85546875" style="88" customWidth="1"/>
    <col min="496" max="496" width="16.140625" style="88" customWidth="1"/>
    <col min="497" max="497" width="16.28515625" style="88" customWidth="1"/>
    <col min="498" max="498" width="11.28515625" style="88" customWidth="1"/>
    <col min="499" max="745" width="9.140625" style="88"/>
    <col min="746" max="746" width="0" style="88" hidden="1" customWidth="1"/>
    <col min="747" max="747" width="5.140625" style="88" customWidth="1"/>
    <col min="748" max="748" width="12.140625" style="88" customWidth="1"/>
    <col min="749" max="749" width="17.140625" style="88" customWidth="1"/>
    <col min="750" max="750" width="8.42578125" style="88" customWidth="1"/>
    <col min="751" max="751" width="15.85546875" style="88" customWidth="1"/>
    <col min="752" max="752" width="16.140625" style="88" customWidth="1"/>
    <col min="753" max="753" width="16.28515625" style="88" customWidth="1"/>
    <col min="754" max="754" width="11.28515625" style="88" customWidth="1"/>
    <col min="755" max="1001" width="9.140625" style="88"/>
    <col min="1002" max="1002" width="0" style="88" hidden="1" customWidth="1"/>
    <col min="1003" max="1003" width="5.140625" style="88" customWidth="1"/>
    <col min="1004" max="1004" width="12.140625" style="88" customWidth="1"/>
    <col min="1005" max="1005" width="17.140625" style="88" customWidth="1"/>
    <col min="1006" max="1006" width="8.42578125" style="88" customWidth="1"/>
    <col min="1007" max="1007" width="15.85546875" style="88" customWidth="1"/>
    <col min="1008" max="1008" width="16.140625" style="88" customWidth="1"/>
    <col min="1009" max="1009" width="16.28515625" style="88" customWidth="1"/>
    <col min="1010" max="1010" width="11.28515625" style="88" customWidth="1"/>
    <col min="1011" max="1257" width="9.140625" style="88"/>
    <col min="1258" max="1258" width="0" style="88" hidden="1" customWidth="1"/>
    <col min="1259" max="1259" width="5.140625" style="88" customWidth="1"/>
    <col min="1260" max="1260" width="12.140625" style="88" customWidth="1"/>
    <col min="1261" max="1261" width="17.140625" style="88" customWidth="1"/>
    <col min="1262" max="1262" width="8.42578125" style="88" customWidth="1"/>
    <col min="1263" max="1263" width="15.85546875" style="88" customWidth="1"/>
    <col min="1264" max="1264" width="16.140625" style="88" customWidth="1"/>
    <col min="1265" max="1265" width="16.28515625" style="88" customWidth="1"/>
    <col min="1266" max="1266" width="11.28515625" style="88" customWidth="1"/>
    <col min="1267" max="1513" width="9.140625" style="88"/>
    <col min="1514" max="1514" width="0" style="88" hidden="1" customWidth="1"/>
    <col min="1515" max="1515" width="5.140625" style="88" customWidth="1"/>
    <col min="1516" max="1516" width="12.140625" style="88" customWidth="1"/>
    <col min="1517" max="1517" width="17.140625" style="88" customWidth="1"/>
    <col min="1518" max="1518" width="8.42578125" style="88" customWidth="1"/>
    <col min="1519" max="1519" width="15.85546875" style="88" customWidth="1"/>
    <col min="1520" max="1520" width="16.140625" style="88" customWidth="1"/>
    <col min="1521" max="1521" width="16.28515625" style="88" customWidth="1"/>
    <col min="1522" max="1522" width="11.28515625" style="88" customWidth="1"/>
    <col min="1523" max="1769" width="9.140625" style="88"/>
    <col min="1770" max="1770" width="0" style="88" hidden="1" customWidth="1"/>
    <col min="1771" max="1771" width="5.140625" style="88" customWidth="1"/>
    <col min="1772" max="1772" width="12.140625" style="88" customWidth="1"/>
    <col min="1773" max="1773" width="17.140625" style="88" customWidth="1"/>
    <col min="1774" max="1774" width="8.42578125" style="88" customWidth="1"/>
    <col min="1775" max="1775" width="15.85546875" style="88" customWidth="1"/>
    <col min="1776" max="1776" width="16.140625" style="88" customWidth="1"/>
    <col min="1777" max="1777" width="16.28515625" style="88" customWidth="1"/>
    <col min="1778" max="1778" width="11.28515625" style="88" customWidth="1"/>
    <col min="1779" max="2025" width="9.140625" style="88"/>
    <col min="2026" max="2026" width="0" style="88" hidden="1" customWidth="1"/>
    <col min="2027" max="2027" width="5.140625" style="88" customWidth="1"/>
    <col min="2028" max="2028" width="12.140625" style="88" customWidth="1"/>
    <col min="2029" max="2029" width="17.140625" style="88" customWidth="1"/>
    <col min="2030" max="2030" width="8.42578125" style="88" customWidth="1"/>
    <col min="2031" max="2031" width="15.85546875" style="88" customWidth="1"/>
    <col min="2032" max="2032" width="16.140625" style="88" customWidth="1"/>
    <col min="2033" max="2033" width="16.28515625" style="88" customWidth="1"/>
    <col min="2034" max="2034" width="11.28515625" style="88" customWidth="1"/>
    <col min="2035" max="2281" width="9.140625" style="88"/>
    <col min="2282" max="2282" width="0" style="88" hidden="1" customWidth="1"/>
    <col min="2283" max="2283" width="5.140625" style="88" customWidth="1"/>
    <col min="2284" max="2284" width="12.140625" style="88" customWidth="1"/>
    <col min="2285" max="2285" width="17.140625" style="88" customWidth="1"/>
    <col min="2286" max="2286" width="8.42578125" style="88" customWidth="1"/>
    <col min="2287" max="2287" width="15.85546875" style="88" customWidth="1"/>
    <col min="2288" max="2288" width="16.140625" style="88" customWidth="1"/>
    <col min="2289" max="2289" width="16.28515625" style="88" customWidth="1"/>
    <col min="2290" max="2290" width="11.28515625" style="88" customWidth="1"/>
    <col min="2291" max="2537" width="9.140625" style="88"/>
    <col min="2538" max="2538" width="0" style="88" hidden="1" customWidth="1"/>
    <col min="2539" max="2539" width="5.140625" style="88" customWidth="1"/>
    <col min="2540" max="2540" width="12.140625" style="88" customWidth="1"/>
    <col min="2541" max="2541" width="17.140625" style="88" customWidth="1"/>
    <col min="2542" max="2542" width="8.42578125" style="88" customWidth="1"/>
    <col min="2543" max="2543" width="15.85546875" style="88" customWidth="1"/>
    <col min="2544" max="2544" width="16.140625" style="88" customWidth="1"/>
    <col min="2545" max="2545" width="16.28515625" style="88" customWidth="1"/>
    <col min="2546" max="2546" width="11.28515625" style="88" customWidth="1"/>
    <col min="2547" max="2793" width="9.140625" style="88"/>
    <col min="2794" max="2794" width="0" style="88" hidden="1" customWidth="1"/>
    <col min="2795" max="2795" width="5.140625" style="88" customWidth="1"/>
    <col min="2796" max="2796" width="12.140625" style="88" customWidth="1"/>
    <col min="2797" max="2797" width="17.140625" style="88" customWidth="1"/>
    <col min="2798" max="2798" width="8.42578125" style="88" customWidth="1"/>
    <col min="2799" max="2799" width="15.85546875" style="88" customWidth="1"/>
    <col min="2800" max="2800" width="16.140625" style="88" customWidth="1"/>
    <col min="2801" max="2801" width="16.28515625" style="88" customWidth="1"/>
    <col min="2802" max="2802" width="11.28515625" style="88" customWidth="1"/>
    <col min="2803" max="3049" width="9.140625" style="88"/>
    <col min="3050" max="3050" width="0" style="88" hidden="1" customWidth="1"/>
    <col min="3051" max="3051" width="5.140625" style="88" customWidth="1"/>
    <col min="3052" max="3052" width="12.140625" style="88" customWidth="1"/>
    <col min="3053" max="3053" width="17.140625" style="88" customWidth="1"/>
    <col min="3054" max="3054" width="8.42578125" style="88" customWidth="1"/>
    <col min="3055" max="3055" width="15.85546875" style="88" customWidth="1"/>
    <col min="3056" max="3056" width="16.140625" style="88" customWidth="1"/>
    <col min="3057" max="3057" width="16.28515625" style="88" customWidth="1"/>
    <col min="3058" max="3058" width="11.28515625" style="88" customWidth="1"/>
    <col min="3059" max="3305" width="9.140625" style="88"/>
    <col min="3306" max="3306" width="0" style="88" hidden="1" customWidth="1"/>
    <col min="3307" max="3307" width="5.140625" style="88" customWidth="1"/>
    <col min="3308" max="3308" width="12.140625" style="88" customWidth="1"/>
    <col min="3309" max="3309" width="17.140625" style="88" customWidth="1"/>
    <col min="3310" max="3310" width="8.42578125" style="88" customWidth="1"/>
    <col min="3311" max="3311" width="15.85546875" style="88" customWidth="1"/>
    <col min="3312" max="3312" width="16.140625" style="88" customWidth="1"/>
    <col min="3313" max="3313" width="16.28515625" style="88" customWidth="1"/>
    <col min="3314" max="3314" width="11.28515625" style="88" customWidth="1"/>
    <col min="3315" max="3561" width="9.140625" style="88"/>
    <col min="3562" max="3562" width="0" style="88" hidden="1" customWidth="1"/>
    <col min="3563" max="3563" width="5.140625" style="88" customWidth="1"/>
    <col min="3564" max="3564" width="12.140625" style="88" customWidth="1"/>
    <col min="3565" max="3565" width="17.140625" style="88" customWidth="1"/>
    <col min="3566" max="3566" width="8.42578125" style="88" customWidth="1"/>
    <col min="3567" max="3567" width="15.85546875" style="88" customWidth="1"/>
    <col min="3568" max="3568" width="16.140625" style="88" customWidth="1"/>
    <col min="3569" max="3569" width="16.28515625" style="88" customWidth="1"/>
    <col min="3570" max="3570" width="11.28515625" style="88" customWidth="1"/>
    <col min="3571" max="3817" width="9.140625" style="88"/>
    <col min="3818" max="3818" width="0" style="88" hidden="1" customWidth="1"/>
    <col min="3819" max="3819" width="5.140625" style="88" customWidth="1"/>
    <col min="3820" max="3820" width="12.140625" style="88" customWidth="1"/>
    <col min="3821" max="3821" width="17.140625" style="88" customWidth="1"/>
    <col min="3822" max="3822" width="8.42578125" style="88" customWidth="1"/>
    <col min="3823" max="3823" width="15.85546875" style="88" customWidth="1"/>
    <col min="3824" max="3824" width="16.140625" style="88" customWidth="1"/>
    <col min="3825" max="3825" width="16.28515625" style="88" customWidth="1"/>
    <col min="3826" max="3826" width="11.28515625" style="88" customWidth="1"/>
    <col min="3827" max="4073" width="9.140625" style="88"/>
    <col min="4074" max="4074" width="0" style="88" hidden="1" customWidth="1"/>
    <col min="4075" max="4075" width="5.140625" style="88" customWidth="1"/>
    <col min="4076" max="4076" width="12.140625" style="88" customWidth="1"/>
    <col min="4077" max="4077" width="17.140625" style="88" customWidth="1"/>
    <col min="4078" max="4078" width="8.42578125" style="88" customWidth="1"/>
    <col min="4079" max="4079" width="15.85546875" style="88" customWidth="1"/>
    <col min="4080" max="4080" width="16.140625" style="88" customWidth="1"/>
    <col min="4081" max="4081" width="16.28515625" style="88" customWidth="1"/>
    <col min="4082" max="4082" width="11.28515625" style="88" customWidth="1"/>
    <col min="4083" max="4329" width="9.140625" style="88"/>
    <col min="4330" max="4330" width="0" style="88" hidden="1" customWidth="1"/>
    <col min="4331" max="4331" width="5.140625" style="88" customWidth="1"/>
    <col min="4332" max="4332" width="12.140625" style="88" customWidth="1"/>
    <col min="4333" max="4333" width="17.140625" style="88" customWidth="1"/>
    <col min="4334" max="4334" width="8.42578125" style="88" customWidth="1"/>
    <col min="4335" max="4335" width="15.85546875" style="88" customWidth="1"/>
    <col min="4336" max="4336" width="16.140625" style="88" customWidth="1"/>
    <col min="4337" max="4337" width="16.28515625" style="88" customWidth="1"/>
    <col min="4338" max="4338" width="11.28515625" style="88" customWidth="1"/>
    <col min="4339" max="4585" width="9.140625" style="88"/>
    <col min="4586" max="4586" width="0" style="88" hidden="1" customWidth="1"/>
    <col min="4587" max="4587" width="5.140625" style="88" customWidth="1"/>
    <col min="4588" max="4588" width="12.140625" style="88" customWidth="1"/>
    <col min="4589" max="4589" width="17.140625" style="88" customWidth="1"/>
    <col min="4590" max="4590" width="8.42578125" style="88" customWidth="1"/>
    <col min="4591" max="4591" width="15.85546875" style="88" customWidth="1"/>
    <col min="4592" max="4592" width="16.140625" style="88" customWidth="1"/>
    <col min="4593" max="4593" width="16.28515625" style="88" customWidth="1"/>
    <col min="4594" max="4594" width="11.28515625" style="88" customWidth="1"/>
    <col min="4595" max="4841" width="9.140625" style="88"/>
    <col min="4842" max="4842" width="0" style="88" hidden="1" customWidth="1"/>
    <col min="4843" max="4843" width="5.140625" style="88" customWidth="1"/>
    <col min="4844" max="4844" width="12.140625" style="88" customWidth="1"/>
    <col min="4845" max="4845" width="17.140625" style="88" customWidth="1"/>
    <col min="4846" max="4846" width="8.42578125" style="88" customWidth="1"/>
    <col min="4847" max="4847" width="15.85546875" style="88" customWidth="1"/>
    <col min="4848" max="4848" width="16.140625" style="88" customWidth="1"/>
    <col min="4849" max="4849" width="16.28515625" style="88" customWidth="1"/>
    <col min="4850" max="4850" width="11.28515625" style="88" customWidth="1"/>
    <col min="4851" max="5097" width="9.140625" style="88"/>
    <col min="5098" max="5098" width="0" style="88" hidden="1" customWidth="1"/>
    <col min="5099" max="5099" width="5.140625" style="88" customWidth="1"/>
    <col min="5100" max="5100" width="12.140625" style="88" customWidth="1"/>
    <col min="5101" max="5101" width="17.140625" style="88" customWidth="1"/>
    <col min="5102" max="5102" width="8.42578125" style="88" customWidth="1"/>
    <col min="5103" max="5103" width="15.85546875" style="88" customWidth="1"/>
    <col min="5104" max="5104" width="16.140625" style="88" customWidth="1"/>
    <col min="5105" max="5105" width="16.28515625" style="88" customWidth="1"/>
    <col min="5106" max="5106" width="11.28515625" style="88" customWidth="1"/>
    <col min="5107" max="5353" width="9.140625" style="88"/>
    <col min="5354" max="5354" width="0" style="88" hidden="1" customWidth="1"/>
    <col min="5355" max="5355" width="5.140625" style="88" customWidth="1"/>
    <col min="5356" max="5356" width="12.140625" style="88" customWidth="1"/>
    <col min="5357" max="5357" width="17.140625" style="88" customWidth="1"/>
    <col min="5358" max="5358" width="8.42578125" style="88" customWidth="1"/>
    <col min="5359" max="5359" width="15.85546875" style="88" customWidth="1"/>
    <col min="5360" max="5360" width="16.140625" style="88" customWidth="1"/>
    <col min="5361" max="5361" width="16.28515625" style="88" customWidth="1"/>
    <col min="5362" max="5362" width="11.28515625" style="88" customWidth="1"/>
    <col min="5363" max="5609" width="9.140625" style="88"/>
    <col min="5610" max="5610" width="0" style="88" hidden="1" customWidth="1"/>
    <col min="5611" max="5611" width="5.140625" style="88" customWidth="1"/>
    <col min="5612" max="5612" width="12.140625" style="88" customWidth="1"/>
    <col min="5613" max="5613" width="17.140625" style="88" customWidth="1"/>
    <col min="5614" max="5614" width="8.42578125" style="88" customWidth="1"/>
    <col min="5615" max="5615" width="15.85546875" style="88" customWidth="1"/>
    <col min="5616" max="5616" width="16.140625" style="88" customWidth="1"/>
    <col min="5617" max="5617" width="16.28515625" style="88" customWidth="1"/>
    <col min="5618" max="5618" width="11.28515625" style="88" customWidth="1"/>
    <col min="5619" max="5865" width="9.140625" style="88"/>
    <col min="5866" max="5866" width="0" style="88" hidden="1" customWidth="1"/>
    <col min="5867" max="5867" width="5.140625" style="88" customWidth="1"/>
    <col min="5868" max="5868" width="12.140625" style="88" customWidth="1"/>
    <col min="5869" max="5869" width="17.140625" style="88" customWidth="1"/>
    <col min="5870" max="5870" width="8.42578125" style="88" customWidth="1"/>
    <col min="5871" max="5871" width="15.85546875" style="88" customWidth="1"/>
    <col min="5872" max="5872" width="16.140625" style="88" customWidth="1"/>
    <col min="5873" max="5873" width="16.28515625" style="88" customWidth="1"/>
    <col min="5874" max="5874" width="11.28515625" style="88" customWidth="1"/>
    <col min="5875" max="6121" width="9.140625" style="88"/>
    <col min="6122" max="6122" width="0" style="88" hidden="1" customWidth="1"/>
    <col min="6123" max="6123" width="5.140625" style="88" customWidth="1"/>
    <col min="6124" max="6124" width="12.140625" style="88" customWidth="1"/>
    <col min="6125" max="6125" width="17.140625" style="88" customWidth="1"/>
    <col min="6126" max="6126" width="8.42578125" style="88" customWidth="1"/>
    <col min="6127" max="6127" width="15.85546875" style="88" customWidth="1"/>
    <col min="6128" max="6128" width="16.140625" style="88" customWidth="1"/>
    <col min="6129" max="6129" width="16.28515625" style="88" customWidth="1"/>
    <col min="6130" max="6130" width="11.28515625" style="88" customWidth="1"/>
    <col min="6131" max="6377" width="9.140625" style="88"/>
    <col min="6378" max="6378" width="0" style="88" hidden="1" customWidth="1"/>
    <col min="6379" max="6379" width="5.140625" style="88" customWidth="1"/>
    <col min="6380" max="6380" width="12.140625" style="88" customWidth="1"/>
    <col min="6381" max="6381" width="17.140625" style="88" customWidth="1"/>
    <col min="6382" max="6382" width="8.42578125" style="88" customWidth="1"/>
    <col min="6383" max="6383" width="15.85546875" style="88" customWidth="1"/>
    <col min="6384" max="6384" width="16.140625" style="88" customWidth="1"/>
    <col min="6385" max="6385" width="16.28515625" style="88" customWidth="1"/>
    <col min="6386" max="6386" width="11.28515625" style="88" customWidth="1"/>
    <col min="6387" max="6633" width="9.140625" style="88"/>
    <col min="6634" max="6634" width="0" style="88" hidden="1" customWidth="1"/>
    <col min="6635" max="6635" width="5.140625" style="88" customWidth="1"/>
    <col min="6636" max="6636" width="12.140625" style="88" customWidth="1"/>
    <col min="6637" max="6637" width="17.140625" style="88" customWidth="1"/>
    <col min="6638" max="6638" width="8.42578125" style="88" customWidth="1"/>
    <col min="6639" max="6639" width="15.85546875" style="88" customWidth="1"/>
    <col min="6640" max="6640" width="16.140625" style="88" customWidth="1"/>
    <col min="6641" max="6641" width="16.28515625" style="88" customWidth="1"/>
    <col min="6642" max="6642" width="11.28515625" style="88" customWidth="1"/>
    <col min="6643" max="6889" width="9.140625" style="88"/>
    <col min="6890" max="6890" width="0" style="88" hidden="1" customWidth="1"/>
    <col min="6891" max="6891" width="5.140625" style="88" customWidth="1"/>
    <col min="6892" max="6892" width="12.140625" style="88" customWidth="1"/>
    <col min="6893" max="6893" width="17.140625" style="88" customWidth="1"/>
    <col min="6894" max="6894" width="8.42578125" style="88" customWidth="1"/>
    <col min="6895" max="6895" width="15.85546875" style="88" customWidth="1"/>
    <col min="6896" max="6896" width="16.140625" style="88" customWidth="1"/>
    <col min="6897" max="6897" width="16.28515625" style="88" customWidth="1"/>
    <col min="6898" max="6898" width="11.28515625" style="88" customWidth="1"/>
    <col min="6899" max="7145" width="9.140625" style="88"/>
    <col min="7146" max="7146" width="0" style="88" hidden="1" customWidth="1"/>
    <col min="7147" max="7147" width="5.140625" style="88" customWidth="1"/>
    <col min="7148" max="7148" width="12.140625" style="88" customWidth="1"/>
    <col min="7149" max="7149" width="17.140625" style="88" customWidth="1"/>
    <col min="7150" max="7150" width="8.42578125" style="88" customWidth="1"/>
    <col min="7151" max="7151" width="15.85546875" style="88" customWidth="1"/>
    <col min="7152" max="7152" width="16.140625" style="88" customWidth="1"/>
    <col min="7153" max="7153" width="16.28515625" style="88" customWidth="1"/>
    <col min="7154" max="7154" width="11.28515625" style="88" customWidth="1"/>
    <col min="7155" max="7401" width="9.140625" style="88"/>
    <col min="7402" max="7402" width="0" style="88" hidden="1" customWidth="1"/>
    <col min="7403" max="7403" width="5.140625" style="88" customWidth="1"/>
    <col min="7404" max="7404" width="12.140625" style="88" customWidth="1"/>
    <col min="7405" max="7405" width="17.140625" style="88" customWidth="1"/>
    <col min="7406" max="7406" width="8.42578125" style="88" customWidth="1"/>
    <col min="7407" max="7407" width="15.85546875" style="88" customWidth="1"/>
    <col min="7408" max="7408" width="16.140625" style="88" customWidth="1"/>
    <col min="7409" max="7409" width="16.28515625" style="88" customWidth="1"/>
    <col min="7410" max="7410" width="11.28515625" style="88" customWidth="1"/>
    <col min="7411" max="7657" width="9.140625" style="88"/>
    <col min="7658" max="7658" width="0" style="88" hidden="1" customWidth="1"/>
    <col min="7659" max="7659" width="5.140625" style="88" customWidth="1"/>
    <col min="7660" max="7660" width="12.140625" style="88" customWidth="1"/>
    <col min="7661" max="7661" width="17.140625" style="88" customWidth="1"/>
    <col min="7662" max="7662" width="8.42578125" style="88" customWidth="1"/>
    <col min="7663" max="7663" width="15.85546875" style="88" customWidth="1"/>
    <col min="7664" max="7664" width="16.140625" style="88" customWidth="1"/>
    <col min="7665" max="7665" width="16.28515625" style="88" customWidth="1"/>
    <col min="7666" max="7666" width="11.28515625" style="88" customWidth="1"/>
    <col min="7667" max="7913" width="9.140625" style="88"/>
    <col min="7914" max="7914" width="0" style="88" hidden="1" customWidth="1"/>
    <col min="7915" max="7915" width="5.140625" style="88" customWidth="1"/>
    <col min="7916" max="7916" width="12.140625" style="88" customWidth="1"/>
    <col min="7917" max="7917" width="17.140625" style="88" customWidth="1"/>
    <col min="7918" max="7918" width="8.42578125" style="88" customWidth="1"/>
    <col min="7919" max="7919" width="15.85546875" style="88" customWidth="1"/>
    <col min="7920" max="7920" width="16.140625" style="88" customWidth="1"/>
    <col min="7921" max="7921" width="16.28515625" style="88" customWidth="1"/>
    <col min="7922" max="7922" width="11.28515625" style="88" customWidth="1"/>
    <col min="7923" max="8169" width="9.140625" style="88"/>
    <col min="8170" max="8170" width="0" style="88" hidden="1" customWidth="1"/>
    <col min="8171" max="8171" width="5.140625" style="88" customWidth="1"/>
    <col min="8172" max="8172" width="12.140625" style="88" customWidth="1"/>
    <col min="8173" max="8173" width="17.140625" style="88" customWidth="1"/>
    <col min="8174" max="8174" width="8.42578125" style="88" customWidth="1"/>
    <col min="8175" max="8175" width="15.85546875" style="88" customWidth="1"/>
    <col min="8176" max="8176" width="16.140625" style="88" customWidth="1"/>
    <col min="8177" max="8177" width="16.28515625" style="88" customWidth="1"/>
    <col min="8178" max="8178" width="11.28515625" style="88" customWidth="1"/>
    <col min="8179" max="8425" width="9.140625" style="88"/>
    <col min="8426" max="8426" width="0" style="88" hidden="1" customWidth="1"/>
    <col min="8427" max="8427" width="5.140625" style="88" customWidth="1"/>
    <col min="8428" max="8428" width="12.140625" style="88" customWidth="1"/>
    <col min="8429" max="8429" width="17.140625" style="88" customWidth="1"/>
    <col min="8430" max="8430" width="8.42578125" style="88" customWidth="1"/>
    <col min="8431" max="8431" width="15.85546875" style="88" customWidth="1"/>
    <col min="8432" max="8432" width="16.140625" style="88" customWidth="1"/>
    <col min="8433" max="8433" width="16.28515625" style="88" customWidth="1"/>
    <col min="8434" max="8434" width="11.28515625" style="88" customWidth="1"/>
    <col min="8435" max="8681" width="9.140625" style="88"/>
    <col min="8682" max="8682" width="0" style="88" hidden="1" customWidth="1"/>
    <col min="8683" max="8683" width="5.140625" style="88" customWidth="1"/>
    <col min="8684" max="8684" width="12.140625" style="88" customWidth="1"/>
    <col min="8685" max="8685" width="17.140625" style="88" customWidth="1"/>
    <col min="8686" max="8686" width="8.42578125" style="88" customWidth="1"/>
    <col min="8687" max="8687" width="15.85546875" style="88" customWidth="1"/>
    <col min="8688" max="8688" width="16.140625" style="88" customWidth="1"/>
    <col min="8689" max="8689" width="16.28515625" style="88" customWidth="1"/>
    <col min="8690" max="8690" width="11.28515625" style="88" customWidth="1"/>
    <col min="8691" max="8937" width="9.140625" style="88"/>
    <col min="8938" max="8938" width="0" style="88" hidden="1" customWidth="1"/>
    <col min="8939" max="8939" width="5.140625" style="88" customWidth="1"/>
    <col min="8940" max="8940" width="12.140625" style="88" customWidth="1"/>
    <col min="8941" max="8941" width="17.140625" style="88" customWidth="1"/>
    <col min="8942" max="8942" width="8.42578125" style="88" customWidth="1"/>
    <col min="8943" max="8943" width="15.85546875" style="88" customWidth="1"/>
    <col min="8944" max="8944" width="16.140625" style="88" customWidth="1"/>
    <col min="8945" max="8945" width="16.28515625" style="88" customWidth="1"/>
    <col min="8946" max="8946" width="11.28515625" style="88" customWidth="1"/>
    <col min="8947" max="9193" width="9.140625" style="88"/>
    <col min="9194" max="9194" width="0" style="88" hidden="1" customWidth="1"/>
    <col min="9195" max="9195" width="5.140625" style="88" customWidth="1"/>
    <col min="9196" max="9196" width="12.140625" style="88" customWidth="1"/>
    <col min="9197" max="9197" width="17.140625" style="88" customWidth="1"/>
    <col min="9198" max="9198" width="8.42578125" style="88" customWidth="1"/>
    <col min="9199" max="9199" width="15.85546875" style="88" customWidth="1"/>
    <col min="9200" max="9200" width="16.140625" style="88" customWidth="1"/>
    <col min="9201" max="9201" width="16.28515625" style="88" customWidth="1"/>
    <col min="9202" max="9202" width="11.28515625" style="88" customWidth="1"/>
    <col min="9203" max="9449" width="9.140625" style="88"/>
    <col min="9450" max="9450" width="0" style="88" hidden="1" customWidth="1"/>
    <col min="9451" max="9451" width="5.140625" style="88" customWidth="1"/>
    <col min="9452" max="9452" width="12.140625" style="88" customWidth="1"/>
    <col min="9453" max="9453" width="17.140625" style="88" customWidth="1"/>
    <col min="9454" max="9454" width="8.42578125" style="88" customWidth="1"/>
    <col min="9455" max="9455" width="15.85546875" style="88" customWidth="1"/>
    <col min="9456" max="9456" width="16.140625" style="88" customWidth="1"/>
    <col min="9457" max="9457" width="16.28515625" style="88" customWidth="1"/>
    <col min="9458" max="9458" width="11.28515625" style="88" customWidth="1"/>
    <col min="9459" max="9705" width="9.140625" style="88"/>
    <col min="9706" max="9706" width="0" style="88" hidden="1" customWidth="1"/>
    <col min="9707" max="9707" width="5.140625" style="88" customWidth="1"/>
    <col min="9708" max="9708" width="12.140625" style="88" customWidth="1"/>
    <col min="9709" max="9709" width="17.140625" style="88" customWidth="1"/>
    <col min="9710" max="9710" width="8.42578125" style="88" customWidth="1"/>
    <col min="9711" max="9711" width="15.85546875" style="88" customWidth="1"/>
    <col min="9712" max="9712" width="16.140625" style="88" customWidth="1"/>
    <col min="9713" max="9713" width="16.28515625" style="88" customWidth="1"/>
    <col min="9714" max="9714" width="11.28515625" style="88" customWidth="1"/>
    <col min="9715" max="9961" width="9.140625" style="88"/>
    <col min="9962" max="9962" width="0" style="88" hidden="1" customWidth="1"/>
    <col min="9963" max="9963" width="5.140625" style="88" customWidth="1"/>
    <col min="9964" max="9964" width="12.140625" style="88" customWidth="1"/>
    <col min="9965" max="9965" width="17.140625" style="88" customWidth="1"/>
    <col min="9966" max="9966" width="8.42578125" style="88" customWidth="1"/>
    <col min="9967" max="9967" width="15.85546875" style="88" customWidth="1"/>
    <col min="9968" max="9968" width="16.140625" style="88" customWidth="1"/>
    <col min="9969" max="9969" width="16.28515625" style="88" customWidth="1"/>
    <col min="9970" max="9970" width="11.28515625" style="88" customWidth="1"/>
    <col min="9971" max="10217" width="9.140625" style="88"/>
    <col min="10218" max="10218" width="0" style="88" hidden="1" customWidth="1"/>
    <col min="10219" max="10219" width="5.140625" style="88" customWidth="1"/>
    <col min="10220" max="10220" width="12.140625" style="88" customWidth="1"/>
    <col min="10221" max="10221" width="17.140625" style="88" customWidth="1"/>
    <col min="10222" max="10222" width="8.42578125" style="88" customWidth="1"/>
    <col min="10223" max="10223" width="15.85546875" style="88" customWidth="1"/>
    <col min="10224" max="10224" width="16.140625" style="88" customWidth="1"/>
    <col min="10225" max="10225" width="16.28515625" style="88" customWidth="1"/>
    <col min="10226" max="10226" width="11.28515625" style="88" customWidth="1"/>
    <col min="10227" max="10473" width="9.140625" style="88"/>
    <col min="10474" max="10474" width="0" style="88" hidden="1" customWidth="1"/>
    <col min="10475" max="10475" width="5.140625" style="88" customWidth="1"/>
    <col min="10476" max="10476" width="12.140625" style="88" customWidth="1"/>
    <col min="10477" max="10477" width="17.140625" style="88" customWidth="1"/>
    <col min="10478" max="10478" width="8.42578125" style="88" customWidth="1"/>
    <col min="10479" max="10479" width="15.85546875" style="88" customWidth="1"/>
    <col min="10480" max="10480" width="16.140625" style="88" customWidth="1"/>
    <col min="10481" max="10481" width="16.28515625" style="88" customWidth="1"/>
    <col min="10482" max="10482" width="11.28515625" style="88" customWidth="1"/>
    <col min="10483" max="10729" width="9.140625" style="88"/>
    <col min="10730" max="10730" width="0" style="88" hidden="1" customWidth="1"/>
    <col min="10731" max="10731" width="5.140625" style="88" customWidth="1"/>
    <col min="10732" max="10732" width="12.140625" style="88" customWidth="1"/>
    <col min="10733" max="10733" width="17.140625" style="88" customWidth="1"/>
    <col min="10734" max="10734" width="8.42578125" style="88" customWidth="1"/>
    <col min="10735" max="10735" width="15.85546875" style="88" customWidth="1"/>
    <col min="10736" max="10736" width="16.140625" style="88" customWidth="1"/>
    <col min="10737" max="10737" width="16.28515625" style="88" customWidth="1"/>
    <col min="10738" max="10738" width="11.28515625" style="88" customWidth="1"/>
    <col min="10739" max="10985" width="9.140625" style="88"/>
    <col min="10986" max="10986" width="0" style="88" hidden="1" customWidth="1"/>
    <col min="10987" max="10987" width="5.140625" style="88" customWidth="1"/>
    <col min="10988" max="10988" width="12.140625" style="88" customWidth="1"/>
    <col min="10989" max="10989" width="17.140625" style="88" customWidth="1"/>
    <col min="10990" max="10990" width="8.42578125" style="88" customWidth="1"/>
    <col min="10991" max="10991" width="15.85546875" style="88" customWidth="1"/>
    <col min="10992" max="10992" width="16.140625" style="88" customWidth="1"/>
    <col min="10993" max="10993" width="16.28515625" style="88" customWidth="1"/>
    <col min="10994" max="10994" width="11.28515625" style="88" customWidth="1"/>
    <col min="10995" max="11241" width="9.140625" style="88"/>
    <col min="11242" max="11242" width="0" style="88" hidden="1" customWidth="1"/>
    <col min="11243" max="11243" width="5.140625" style="88" customWidth="1"/>
    <col min="11244" max="11244" width="12.140625" style="88" customWidth="1"/>
    <col min="11245" max="11245" width="17.140625" style="88" customWidth="1"/>
    <col min="11246" max="11246" width="8.42578125" style="88" customWidth="1"/>
    <col min="11247" max="11247" width="15.85546875" style="88" customWidth="1"/>
    <col min="11248" max="11248" width="16.140625" style="88" customWidth="1"/>
    <col min="11249" max="11249" width="16.28515625" style="88" customWidth="1"/>
    <col min="11250" max="11250" width="11.28515625" style="88" customWidth="1"/>
    <col min="11251" max="11497" width="9.140625" style="88"/>
    <col min="11498" max="11498" width="0" style="88" hidden="1" customWidth="1"/>
    <col min="11499" max="11499" width="5.140625" style="88" customWidth="1"/>
    <col min="11500" max="11500" width="12.140625" style="88" customWidth="1"/>
    <col min="11501" max="11501" width="17.140625" style="88" customWidth="1"/>
    <col min="11502" max="11502" width="8.42578125" style="88" customWidth="1"/>
    <col min="11503" max="11503" width="15.85546875" style="88" customWidth="1"/>
    <col min="11504" max="11504" width="16.140625" style="88" customWidth="1"/>
    <col min="11505" max="11505" width="16.28515625" style="88" customWidth="1"/>
    <col min="11506" max="11506" width="11.28515625" style="88" customWidth="1"/>
    <col min="11507" max="11753" width="9.140625" style="88"/>
    <col min="11754" max="11754" width="0" style="88" hidden="1" customWidth="1"/>
    <col min="11755" max="11755" width="5.140625" style="88" customWidth="1"/>
    <col min="11756" max="11756" width="12.140625" style="88" customWidth="1"/>
    <col min="11757" max="11757" width="17.140625" style="88" customWidth="1"/>
    <col min="11758" max="11758" width="8.42578125" style="88" customWidth="1"/>
    <col min="11759" max="11759" width="15.85546875" style="88" customWidth="1"/>
    <col min="11760" max="11760" width="16.140625" style="88" customWidth="1"/>
    <col min="11761" max="11761" width="16.28515625" style="88" customWidth="1"/>
    <col min="11762" max="11762" width="11.28515625" style="88" customWidth="1"/>
    <col min="11763" max="12009" width="9.140625" style="88"/>
    <col min="12010" max="12010" width="0" style="88" hidden="1" customWidth="1"/>
    <col min="12011" max="12011" width="5.140625" style="88" customWidth="1"/>
    <col min="12012" max="12012" width="12.140625" style="88" customWidth="1"/>
    <col min="12013" max="12013" width="17.140625" style="88" customWidth="1"/>
    <col min="12014" max="12014" width="8.42578125" style="88" customWidth="1"/>
    <col min="12015" max="12015" width="15.85546875" style="88" customWidth="1"/>
    <col min="12016" max="12016" width="16.140625" style="88" customWidth="1"/>
    <col min="12017" max="12017" width="16.28515625" style="88" customWidth="1"/>
    <col min="12018" max="12018" width="11.28515625" style="88" customWidth="1"/>
    <col min="12019" max="12265" width="9.140625" style="88"/>
    <col min="12266" max="12266" width="0" style="88" hidden="1" customWidth="1"/>
    <col min="12267" max="12267" width="5.140625" style="88" customWidth="1"/>
    <col min="12268" max="12268" width="12.140625" style="88" customWidth="1"/>
    <col min="12269" max="12269" width="17.140625" style="88" customWidth="1"/>
    <col min="12270" max="12270" width="8.42578125" style="88" customWidth="1"/>
    <col min="12271" max="12271" width="15.85546875" style="88" customWidth="1"/>
    <col min="12272" max="12272" width="16.140625" style="88" customWidth="1"/>
    <col min="12273" max="12273" width="16.28515625" style="88" customWidth="1"/>
    <col min="12274" max="12274" width="11.28515625" style="88" customWidth="1"/>
    <col min="12275" max="12521" width="9.140625" style="88"/>
    <col min="12522" max="12522" width="0" style="88" hidden="1" customWidth="1"/>
    <col min="12523" max="12523" width="5.140625" style="88" customWidth="1"/>
    <col min="12524" max="12524" width="12.140625" style="88" customWidth="1"/>
    <col min="12525" max="12525" width="17.140625" style="88" customWidth="1"/>
    <col min="12526" max="12526" width="8.42578125" style="88" customWidth="1"/>
    <col min="12527" max="12527" width="15.85546875" style="88" customWidth="1"/>
    <col min="12528" max="12528" width="16.140625" style="88" customWidth="1"/>
    <col min="12529" max="12529" width="16.28515625" style="88" customWidth="1"/>
    <col min="12530" max="12530" width="11.28515625" style="88" customWidth="1"/>
    <col min="12531" max="12777" width="9.140625" style="88"/>
    <col min="12778" max="12778" width="0" style="88" hidden="1" customWidth="1"/>
    <col min="12779" max="12779" width="5.140625" style="88" customWidth="1"/>
    <col min="12780" max="12780" width="12.140625" style="88" customWidth="1"/>
    <col min="12781" max="12781" width="17.140625" style="88" customWidth="1"/>
    <col min="12782" max="12782" width="8.42578125" style="88" customWidth="1"/>
    <col min="12783" max="12783" width="15.85546875" style="88" customWidth="1"/>
    <col min="12784" max="12784" width="16.140625" style="88" customWidth="1"/>
    <col min="12785" max="12785" width="16.28515625" style="88" customWidth="1"/>
    <col min="12786" max="12786" width="11.28515625" style="88" customWidth="1"/>
    <col min="12787" max="13033" width="9.140625" style="88"/>
    <col min="13034" max="13034" width="0" style="88" hidden="1" customWidth="1"/>
    <col min="13035" max="13035" width="5.140625" style="88" customWidth="1"/>
    <col min="13036" max="13036" width="12.140625" style="88" customWidth="1"/>
    <col min="13037" max="13037" width="17.140625" style="88" customWidth="1"/>
    <col min="13038" max="13038" width="8.42578125" style="88" customWidth="1"/>
    <col min="13039" max="13039" width="15.85546875" style="88" customWidth="1"/>
    <col min="13040" max="13040" width="16.140625" style="88" customWidth="1"/>
    <col min="13041" max="13041" width="16.28515625" style="88" customWidth="1"/>
    <col min="13042" max="13042" width="11.28515625" style="88" customWidth="1"/>
    <col min="13043" max="13289" width="9.140625" style="88"/>
    <col min="13290" max="13290" width="0" style="88" hidden="1" customWidth="1"/>
    <col min="13291" max="13291" width="5.140625" style="88" customWidth="1"/>
    <col min="13292" max="13292" width="12.140625" style="88" customWidth="1"/>
    <col min="13293" max="13293" width="17.140625" style="88" customWidth="1"/>
    <col min="13294" max="13294" width="8.42578125" style="88" customWidth="1"/>
    <col min="13295" max="13295" width="15.85546875" style="88" customWidth="1"/>
    <col min="13296" max="13296" width="16.140625" style="88" customWidth="1"/>
    <col min="13297" max="13297" width="16.28515625" style="88" customWidth="1"/>
    <col min="13298" max="13298" width="11.28515625" style="88" customWidth="1"/>
    <col min="13299" max="13545" width="9.140625" style="88"/>
    <col min="13546" max="13546" width="0" style="88" hidden="1" customWidth="1"/>
    <col min="13547" max="13547" width="5.140625" style="88" customWidth="1"/>
    <col min="13548" max="13548" width="12.140625" style="88" customWidth="1"/>
    <col min="13549" max="13549" width="17.140625" style="88" customWidth="1"/>
    <col min="13550" max="13550" width="8.42578125" style="88" customWidth="1"/>
    <col min="13551" max="13551" width="15.85546875" style="88" customWidth="1"/>
    <col min="13552" max="13552" width="16.140625" style="88" customWidth="1"/>
    <col min="13553" max="13553" width="16.28515625" style="88" customWidth="1"/>
    <col min="13554" max="13554" width="11.28515625" style="88" customWidth="1"/>
    <col min="13555" max="13801" width="9.140625" style="88"/>
    <col min="13802" max="13802" width="0" style="88" hidden="1" customWidth="1"/>
    <col min="13803" max="13803" width="5.140625" style="88" customWidth="1"/>
    <col min="13804" max="13804" width="12.140625" style="88" customWidth="1"/>
    <col min="13805" max="13805" width="17.140625" style="88" customWidth="1"/>
    <col min="13806" max="13806" width="8.42578125" style="88" customWidth="1"/>
    <col min="13807" max="13807" width="15.85546875" style="88" customWidth="1"/>
    <col min="13808" max="13808" width="16.140625" style="88" customWidth="1"/>
    <col min="13809" max="13809" width="16.28515625" style="88" customWidth="1"/>
    <col min="13810" max="13810" width="11.28515625" style="88" customWidth="1"/>
    <col min="13811" max="14057" width="9.140625" style="88"/>
    <col min="14058" max="14058" width="0" style="88" hidden="1" customWidth="1"/>
    <col min="14059" max="14059" width="5.140625" style="88" customWidth="1"/>
    <col min="14060" max="14060" width="12.140625" style="88" customWidth="1"/>
    <col min="14061" max="14061" width="17.140625" style="88" customWidth="1"/>
    <col min="14062" max="14062" width="8.42578125" style="88" customWidth="1"/>
    <col min="14063" max="14063" width="15.85546875" style="88" customWidth="1"/>
    <col min="14064" max="14064" width="16.140625" style="88" customWidth="1"/>
    <col min="14065" max="14065" width="16.28515625" style="88" customWidth="1"/>
    <col min="14066" max="14066" width="11.28515625" style="88" customWidth="1"/>
    <col min="14067" max="14313" width="9.140625" style="88"/>
    <col min="14314" max="14314" width="0" style="88" hidden="1" customWidth="1"/>
    <col min="14315" max="14315" width="5.140625" style="88" customWidth="1"/>
    <col min="14316" max="14316" width="12.140625" style="88" customWidth="1"/>
    <col min="14317" max="14317" width="17.140625" style="88" customWidth="1"/>
    <col min="14318" max="14318" width="8.42578125" style="88" customWidth="1"/>
    <col min="14319" max="14319" width="15.85546875" style="88" customWidth="1"/>
    <col min="14320" max="14320" width="16.140625" style="88" customWidth="1"/>
    <col min="14321" max="14321" width="16.28515625" style="88" customWidth="1"/>
    <col min="14322" max="14322" width="11.28515625" style="88" customWidth="1"/>
    <col min="14323" max="14569" width="9.140625" style="88"/>
    <col min="14570" max="14570" width="0" style="88" hidden="1" customWidth="1"/>
    <col min="14571" max="14571" width="5.140625" style="88" customWidth="1"/>
    <col min="14572" max="14572" width="12.140625" style="88" customWidth="1"/>
    <col min="14573" max="14573" width="17.140625" style="88" customWidth="1"/>
    <col min="14574" max="14574" width="8.42578125" style="88" customWidth="1"/>
    <col min="14575" max="14575" width="15.85546875" style="88" customWidth="1"/>
    <col min="14576" max="14576" width="16.140625" style="88" customWidth="1"/>
    <col min="14577" max="14577" width="16.28515625" style="88" customWidth="1"/>
    <col min="14578" max="14578" width="11.28515625" style="88" customWidth="1"/>
    <col min="14579" max="14825" width="9.140625" style="88"/>
    <col min="14826" max="14826" width="0" style="88" hidden="1" customWidth="1"/>
    <col min="14827" max="14827" width="5.140625" style="88" customWidth="1"/>
    <col min="14828" max="14828" width="12.140625" style="88" customWidth="1"/>
    <col min="14829" max="14829" width="17.140625" style="88" customWidth="1"/>
    <col min="14830" max="14830" width="8.42578125" style="88" customWidth="1"/>
    <col min="14831" max="14831" width="15.85546875" style="88" customWidth="1"/>
    <col min="14832" max="14832" width="16.140625" style="88" customWidth="1"/>
    <col min="14833" max="14833" width="16.28515625" style="88" customWidth="1"/>
    <col min="14834" max="14834" width="11.28515625" style="88" customWidth="1"/>
    <col min="14835" max="15081" width="9.140625" style="88"/>
    <col min="15082" max="15082" width="0" style="88" hidden="1" customWidth="1"/>
    <col min="15083" max="15083" width="5.140625" style="88" customWidth="1"/>
    <col min="15084" max="15084" width="12.140625" style="88" customWidth="1"/>
    <col min="15085" max="15085" width="17.140625" style="88" customWidth="1"/>
    <col min="15086" max="15086" width="8.42578125" style="88" customWidth="1"/>
    <col min="15087" max="15087" width="15.85546875" style="88" customWidth="1"/>
    <col min="15088" max="15088" width="16.140625" style="88" customWidth="1"/>
    <col min="15089" max="15089" width="16.28515625" style="88" customWidth="1"/>
    <col min="15090" max="15090" width="11.28515625" style="88" customWidth="1"/>
    <col min="15091" max="15337" width="9.140625" style="88"/>
    <col min="15338" max="15338" width="0" style="88" hidden="1" customWidth="1"/>
    <col min="15339" max="15339" width="5.140625" style="88" customWidth="1"/>
    <col min="15340" max="15340" width="12.140625" style="88" customWidth="1"/>
    <col min="15341" max="15341" width="17.140625" style="88" customWidth="1"/>
    <col min="15342" max="15342" width="8.42578125" style="88" customWidth="1"/>
    <col min="15343" max="15343" width="15.85546875" style="88" customWidth="1"/>
    <col min="15344" max="15344" width="16.140625" style="88" customWidth="1"/>
    <col min="15345" max="15345" width="16.28515625" style="88" customWidth="1"/>
    <col min="15346" max="15346" width="11.28515625" style="88" customWidth="1"/>
    <col min="15347" max="15593" width="9.140625" style="88"/>
    <col min="15594" max="15594" width="0" style="88" hidden="1" customWidth="1"/>
    <col min="15595" max="15595" width="5.140625" style="88" customWidth="1"/>
    <col min="15596" max="15596" width="12.140625" style="88" customWidth="1"/>
    <col min="15597" max="15597" width="17.140625" style="88" customWidth="1"/>
    <col min="15598" max="15598" width="8.42578125" style="88" customWidth="1"/>
    <col min="15599" max="15599" width="15.85546875" style="88" customWidth="1"/>
    <col min="15600" max="15600" width="16.140625" style="88" customWidth="1"/>
    <col min="15601" max="15601" width="16.28515625" style="88" customWidth="1"/>
    <col min="15602" max="15602" width="11.28515625" style="88" customWidth="1"/>
    <col min="15603" max="15849" width="9.140625" style="88"/>
    <col min="15850" max="15850" width="0" style="88" hidden="1" customWidth="1"/>
    <col min="15851" max="15851" width="5.140625" style="88" customWidth="1"/>
    <col min="15852" max="15852" width="12.140625" style="88" customWidth="1"/>
    <col min="15853" max="15853" width="17.140625" style="88" customWidth="1"/>
    <col min="15854" max="15854" width="8.42578125" style="88" customWidth="1"/>
    <col min="15855" max="15855" width="15.85546875" style="88" customWidth="1"/>
    <col min="15856" max="15856" width="16.140625" style="88" customWidth="1"/>
    <col min="15857" max="15857" width="16.28515625" style="88" customWidth="1"/>
    <col min="15858" max="15858" width="11.28515625" style="88" customWidth="1"/>
    <col min="15859" max="16105" width="9.140625" style="88"/>
    <col min="16106" max="16106" width="0" style="88" hidden="1" customWidth="1"/>
    <col min="16107" max="16107" width="5.140625" style="88" customWidth="1"/>
    <col min="16108" max="16108" width="12.140625" style="88" customWidth="1"/>
    <col min="16109" max="16109" width="17.140625" style="88" customWidth="1"/>
    <col min="16110" max="16110" width="8.42578125" style="88" customWidth="1"/>
    <col min="16111" max="16111" width="15.85546875" style="88" customWidth="1"/>
    <col min="16112" max="16112" width="16.140625" style="88" customWidth="1"/>
    <col min="16113" max="16113" width="16.28515625" style="88" customWidth="1"/>
    <col min="16114" max="16114" width="11.28515625" style="88" customWidth="1"/>
    <col min="16115" max="16384" width="9.140625" style="88"/>
  </cols>
  <sheetData>
    <row r="1" spans="1:10" s="85" customFormat="1" ht="15">
      <c r="B1" s="184" t="s">
        <v>139</v>
      </c>
      <c r="C1" s="184"/>
      <c r="D1" s="184"/>
      <c r="E1" s="185" t="s">
        <v>581</v>
      </c>
      <c r="F1" s="185"/>
      <c r="G1" s="185"/>
      <c r="H1" s="185"/>
      <c r="I1" s="185"/>
      <c r="J1" s="108"/>
    </row>
    <row r="2" spans="1:10" s="85" customFormat="1" ht="15">
      <c r="B2" s="184" t="s">
        <v>140</v>
      </c>
      <c r="C2" s="184"/>
      <c r="D2" s="184"/>
      <c r="E2" s="184" t="e">
        <f>"MÔN:    "&amp;#REF!</f>
        <v>#REF!</v>
      </c>
      <c r="F2" s="184"/>
      <c r="G2" s="184"/>
      <c r="H2" s="184"/>
      <c r="I2" s="184"/>
      <c r="J2" s="108"/>
    </row>
    <row r="3" spans="1:10" s="85" customFormat="1" ht="15">
      <c r="B3" s="86"/>
      <c r="C3" s="87" t="str">
        <f>[1]DSSV!$D$1</f>
        <v>BẢNG ĐIỂM ĐÁNH GIÁ KẾT QUẢ HỌC TẬP * NĂM HỌC: 2014-2015</v>
      </c>
      <c r="D3" s="86"/>
      <c r="E3" s="184" t="e">
        <f>"MÃ MÔN: "&amp;#REF!</f>
        <v>#REF!</v>
      </c>
      <c r="F3" s="184"/>
      <c r="G3" s="184"/>
      <c r="H3" s="184"/>
      <c r="I3" s="184"/>
      <c r="J3" s="108"/>
    </row>
    <row r="4" spans="1:10" s="85" customFormat="1" ht="13.5" customHeight="1">
      <c r="B4" s="86"/>
      <c r="C4" s="86"/>
      <c r="D4" s="86"/>
      <c r="E4" s="86"/>
      <c r="F4" s="86"/>
      <c r="G4" s="86"/>
      <c r="H4" s="86"/>
      <c r="I4" s="93" t="s">
        <v>583</v>
      </c>
      <c r="J4" s="108"/>
    </row>
    <row r="5" spans="1:10" ht="14.25">
      <c r="B5" s="112" t="s">
        <v>460</v>
      </c>
      <c r="C5" s="89"/>
      <c r="D5" s="90"/>
      <c r="E5" s="91"/>
      <c r="I5" s="93" t="s">
        <v>582</v>
      </c>
    </row>
    <row r="6" spans="1:10" s="94" customFormat="1" ht="15" customHeight="1">
      <c r="A6" s="179" t="s">
        <v>0</v>
      </c>
      <c r="B6" s="180" t="s">
        <v>0</v>
      </c>
      <c r="C6" s="181" t="s">
        <v>2</v>
      </c>
      <c r="D6" s="182" t="s">
        <v>3</v>
      </c>
      <c r="E6" s="183" t="s">
        <v>4</v>
      </c>
      <c r="F6" s="187" t="s">
        <v>14</v>
      </c>
      <c r="G6" s="181" t="s">
        <v>15</v>
      </c>
      <c r="H6" s="181" t="s">
        <v>142</v>
      </c>
      <c r="I6" s="181" t="s">
        <v>11</v>
      </c>
      <c r="J6" s="186" t="s">
        <v>143</v>
      </c>
    </row>
    <row r="7" spans="1:10" s="94" customFormat="1" ht="15" customHeight="1">
      <c r="A7" s="179"/>
      <c r="B7" s="180"/>
      <c r="C7" s="180"/>
      <c r="D7" s="182"/>
      <c r="E7" s="183"/>
      <c r="F7" s="188"/>
      <c r="G7" s="180"/>
      <c r="H7" s="180"/>
      <c r="I7" s="181"/>
      <c r="J7" s="186"/>
    </row>
    <row r="8" spans="1:10" s="101" customFormat="1" ht="14.25" customHeight="1">
      <c r="A8" s="95">
        <v>1</v>
      </c>
      <c r="B8" s="96">
        <v>1</v>
      </c>
      <c r="C8" s="96">
        <v>2020525605</v>
      </c>
      <c r="D8" s="97" t="e">
        <f>VLOOKUP(C8,#REF!,2,0)</f>
        <v>#REF!</v>
      </c>
      <c r="E8" s="98" t="e">
        <f>VLOOKUP(C8,#REF!,3,0)</f>
        <v>#REF!</v>
      </c>
      <c r="F8" s="99" t="e">
        <f>VLOOKUP(C8,#REF!,5,0)</f>
        <v>#REF!</v>
      </c>
      <c r="G8" s="99" t="e">
        <f>VLOOKUP(C8,#REF!,6,0)</f>
        <v>#REF!</v>
      </c>
      <c r="H8" s="99"/>
      <c r="I8" s="100"/>
      <c r="J8" s="110">
        <v>9</v>
      </c>
    </row>
    <row r="9" spans="1:10" s="101" customFormat="1" ht="14.25" customHeight="1">
      <c r="A9" s="95">
        <v>2</v>
      </c>
      <c r="B9" s="102">
        <v>2</v>
      </c>
      <c r="C9" s="102"/>
      <c r="D9" s="103" t="e">
        <f>VLOOKUP(C9,#REF!,2,0)</f>
        <v>#REF!</v>
      </c>
      <c r="E9" s="104" t="e">
        <f>VLOOKUP(C9,#REF!,3,0)</f>
        <v>#REF!</v>
      </c>
      <c r="F9" s="105" t="e">
        <f>VLOOKUP(C9,#REF!,5,0)</f>
        <v>#REF!</v>
      </c>
      <c r="G9" s="105" t="e">
        <f>VLOOKUP(C9,#REF!,6,0)</f>
        <v>#REF!</v>
      </c>
      <c r="H9" s="105"/>
      <c r="I9" s="100"/>
      <c r="J9" s="110"/>
    </row>
    <row r="10" spans="1:10" s="101" customFormat="1" ht="14.25" customHeight="1">
      <c r="A10" s="95">
        <v>3</v>
      </c>
      <c r="B10" s="102">
        <v>3</v>
      </c>
      <c r="C10" s="102"/>
      <c r="D10" s="103" t="e">
        <f>VLOOKUP(C10,#REF!,2,0)</f>
        <v>#REF!</v>
      </c>
      <c r="E10" s="104" t="e">
        <f>VLOOKUP(C10,#REF!,3,0)</f>
        <v>#REF!</v>
      </c>
      <c r="F10" s="105" t="e">
        <f>VLOOKUP(C10,#REF!,5,0)</f>
        <v>#REF!</v>
      </c>
      <c r="G10" s="105" t="e">
        <f>VLOOKUP(C10,#REF!,6,0)</f>
        <v>#REF!</v>
      </c>
      <c r="H10" s="105"/>
      <c r="I10" s="100"/>
      <c r="J10" s="110"/>
    </row>
    <row r="11" spans="1:10" s="101" customFormat="1" ht="14.25" customHeight="1">
      <c r="A11" s="95">
        <v>4</v>
      </c>
      <c r="B11" s="102">
        <v>4</v>
      </c>
      <c r="C11" s="102"/>
      <c r="D11" s="103" t="e">
        <f>VLOOKUP(C11,#REF!,2,0)</f>
        <v>#REF!</v>
      </c>
      <c r="E11" s="104" t="e">
        <f>VLOOKUP(C11,#REF!,3,0)</f>
        <v>#REF!</v>
      </c>
      <c r="F11" s="105" t="e">
        <f>VLOOKUP(C11,#REF!,5,0)</f>
        <v>#REF!</v>
      </c>
      <c r="G11" s="105" t="e">
        <f>VLOOKUP(C11,#REF!,6,0)</f>
        <v>#REF!</v>
      </c>
      <c r="H11" s="105"/>
      <c r="I11" s="100"/>
      <c r="J11" s="110"/>
    </row>
    <row r="12" spans="1:10" s="101" customFormat="1" ht="14.25" customHeight="1">
      <c r="A12" s="95">
        <v>5</v>
      </c>
      <c r="B12" s="102">
        <v>5</v>
      </c>
      <c r="C12" s="102"/>
      <c r="D12" s="103" t="e">
        <f>VLOOKUP(C12,#REF!,2,0)</f>
        <v>#REF!</v>
      </c>
      <c r="E12" s="104" t="e">
        <f>VLOOKUP(C12,#REF!,3,0)</f>
        <v>#REF!</v>
      </c>
      <c r="F12" s="105" t="e">
        <f>VLOOKUP(C12,#REF!,5,0)</f>
        <v>#REF!</v>
      </c>
      <c r="G12" s="105" t="e">
        <f>VLOOKUP(C12,#REF!,6,0)</f>
        <v>#REF!</v>
      </c>
      <c r="H12" s="105"/>
      <c r="I12" s="100"/>
      <c r="J12" s="110"/>
    </row>
    <row r="13" spans="1:10" s="101" customFormat="1" ht="14.25" customHeight="1">
      <c r="A13" s="95">
        <v>6</v>
      </c>
      <c r="B13" s="102">
        <v>6</v>
      </c>
      <c r="C13" s="102"/>
      <c r="D13" s="103" t="e">
        <f>VLOOKUP(C13,#REF!,2,0)</f>
        <v>#REF!</v>
      </c>
      <c r="E13" s="104" t="e">
        <f>VLOOKUP(C13,#REF!,3,0)</f>
        <v>#REF!</v>
      </c>
      <c r="F13" s="105" t="e">
        <f>VLOOKUP(C13,#REF!,5,0)</f>
        <v>#REF!</v>
      </c>
      <c r="G13" s="105" t="e">
        <f>VLOOKUP(C13,#REF!,6,0)</f>
        <v>#REF!</v>
      </c>
      <c r="H13" s="105"/>
      <c r="I13" s="100"/>
      <c r="J13" s="110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6" hidden="1" customWidth="1"/>
    <col min="2" max="2" width="3.85546875" style="36" customWidth="1"/>
    <col min="3" max="3" width="8.5703125" style="81" customWidth="1"/>
    <col min="4" max="4" width="13.5703125" style="47" customWidth="1"/>
    <col min="5" max="5" width="5.85546875" style="63" customWidth="1"/>
    <col min="6" max="6" width="9.28515625" style="64" customWidth="1"/>
    <col min="7" max="7" width="9.42578125" style="46" customWidth="1"/>
    <col min="8" max="8" width="3.140625" style="46" customWidth="1"/>
    <col min="9" max="14" width="3" style="46" customWidth="1"/>
    <col min="15" max="15" width="3" style="81" customWidth="1"/>
    <col min="16" max="16" width="3.28515625" style="81" customWidth="1"/>
    <col min="17" max="17" width="3.85546875" style="81" customWidth="1"/>
    <col min="18" max="18" width="11.28515625" style="70" customWidth="1"/>
    <col min="19" max="19" width="7.7109375" style="43" customWidth="1"/>
    <col min="20" max="16384" width="9.140625" style="36"/>
  </cols>
  <sheetData>
    <row r="1" spans="1:21" ht="18.75">
      <c r="B1" s="115" t="s">
        <v>457</v>
      </c>
      <c r="C1" s="116"/>
      <c r="D1" s="117"/>
      <c r="E1" s="118"/>
      <c r="F1" s="119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20"/>
      <c r="S1" s="121"/>
    </row>
    <row r="2" spans="1:21" ht="12.75">
      <c r="B2" s="189" t="s">
        <v>1</v>
      </c>
      <c r="C2" s="189"/>
      <c r="D2" s="189"/>
      <c r="E2" s="190" t="e">
        <f>#REF!</f>
        <v>#REF!</v>
      </c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37"/>
    </row>
    <row r="3" spans="1:21" ht="14.25">
      <c r="B3" s="191" t="s">
        <v>126</v>
      </c>
      <c r="C3" s="191"/>
      <c r="D3" s="191"/>
      <c r="E3" s="192" t="e">
        <f>"MÔN:    "&amp;#REF!&amp;"  *   "&amp;#REF!&amp;" "&amp;#REF!</f>
        <v>#REF!</v>
      </c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38"/>
    </row>
    <row r="4" spans="1:21" s="39" customFormat="1" ht="14.25">
      <c r="B4" s="82"/>
      <c r="C4" s="82"/>
      <c r="D4" s="40"/>
      <c r="E4" s="41"/>
      <c r="F4" s="84"/>
      <c r="G4" s="82"/>
      <c r="H4" s="82"/>
      <c r="I4" s="82" t="e">
        <f>"MÃ MÔN: "&amp;#REF!</f>
        <v>#REF!</v>
      </c>
      <c r="J4" s="82"/>
      <c r="L4" s="82"/>
      <c r="M4" s="82"/>
      <c r="N4" s="82"/>
      <c r="O4" s="82"/>
      <c r="P4" s="82"/>
      <c r="Q4" s="42" t="e">
        <f>"Học kỳ : " &amp;#REF!</f>
        <v>#REF!</v>
      </c>
      <c r="R4" s="38"/>
      <c r="S4" s="43"/>
    </row>
    <row r="5" spans="1:21" s="39" customFormat="1" ht="15">
      <c r="B5" s="44" t="str">
        <f>'LPl2'!$B$5</f>
        <v>Thời gian : 31/07/2016</v>
      </c>
      <c r="C5" s="42"/>
      <c r="D5" s="45"/>
      <c r="E5" s="41"/>
      <c r="F5" s="41"/>
      <c r="G5" s="82"/>
      <c r="H5" s="82"/>
      <c r="I5" s="82"/>
      <c r="J5" s="82"/>
      <c r="K5" s="82"/>
      <c r="L5" s="82"/>
      <c r="M5" s="82"/>
      <c r="N5" s="82"/>
      <c r="O5" s="82"/>
      <c r="P5" s="82"/>
      <c r="Q5" s="42" t="s">
        <v>141</v>
      </c>
      <c r="R5" s="38"/>
      <c r="S5" s="43"/>
    </row>
    <row r="6" spans="1:21" s="46" customFormat="1" hidden="1">
      <c r="B6" s="46">
        <v>1</v>
      </c>
      <c r="C6" s="46">
        <v>2</v>
      </c>
      <c r="D6" s="47">
        <v>3</v>
      </c>
      <c r="E6" s="48">
        <v>4</v>
      </c>
      <c r="F6" s="49">
        <v>5</v>
      </c>
      <c r="G6" s="46">
        <v>6</v>
      </c>
      <c r="H6" s="46">
        <v>7</v>
      </c>
      <c r="I6" s="46">
        <v>8</v>
      </c>
      <c r="J6" s="46">
        <v>9</v>
      </c>
      <c r="K6" s="46">
        <v>10</v>
      </c>
      <c r="L6" s="46">
        <v>11</v>
      </c>
      <c r="M6" s="46">
        <v>12</v>
      </c>
      <c r="N6" s="46">
        <v>13</v>
      </c>
      <c r="O6" s="46">
        <v>14</v>
      </c>
      <c r="P6" s="46">
        <v>15</v>
      </c>
      <c r="Q6" s="46">
        <v>16</v>
      </c>
      <c r="R6" s="50">
        <v>17</v>
      </c>
      <c r="S6" s="51">
        <v>18</v>
      </c>
    </row>
    <row r="7" spans="1:21" s="39" customFormat="1" ht="15" customHeight="1">
      <c r="B7" s="193" t="s">
        <v>0</v>
      </c>
      <c r="C7" s="196" t="s">
        <v>2</v>
      </c>
      <c r="D7" s="199" t="s">
        <v>3</v>
      </c>
      <c r="E7" s="202" t="s">
        <v>4</v>
      </c>
      <c r="F7" s="196" t="s">
        <v>14</v>
      </c>
      <c r="G7" s="196" t="s">
        <v>15</v>
      </c>
      <c r="H7" s="205" t="s">
        <v>127</v>
      </c>
      <c r="I7" s="206"/>
      <c r="J7" s="206"/>
      <c r="K7" s="206"/>
      <c r="L7" s="206"/>
      <c r="M7" s="206"/>
      <c r="N7" s="206"/>
      <c r="O7" s="206"/>
      <c r="P7" s="207"/>
      <c r="Q7" s="208" t="s">
        <v>17</v>
      </c>
      <c r="R7" s="209"/>
      <c r="S7" s="196" t="s">
        <v>5</v>
      </c>
    </row>
    <row r="8" spans="1:21" s="53" customFormat="1" ht="15" customHeight="1">
      <c r="A8" s="212" t="s">
        <v>0</v>
      </c>
      <c r="B8" s="194"/>
      <c r="C8" s="197"/>
      <c r="D8" s="200"/>
      <c r="E8" s="203"/>
      <c r="F8" s="197"/>
      <c r="G8" s="197"/>
      <c r="H8" s="52" t="e">
        <f>#REF!</f>
        <v>#REF!</v>
      </c>
      <c r="I8" s="52" t="e">
        <f>#REF!</f>
        <v>#REF!</v>
      </c>
      <c r="J8" s="52" t="e">
        <f>#REF!</f>
        <v>#REF!</v>
      </c>
      <c r="K8" s="52" t="e">
        <f>#REF!</f>
        <v>#REF!</v>
      </c>
      <c r="L8" s="52" t="e">
        <f>#REF!</f>
        <v>#REF!</v>
      </c>
      <c r="M8" s="52" t="e">
        <f>#REF!</f>
        <v>#REF!</v>
      </c>
      <c r="N8" s="52" t="e">
        <f>#REF!</f>
        <v>#REF!</v>
      </c>
      <c r="O8" s="52" t="e">
        <f>#REF!</f>
        <v>#REF!</v>
      </c>
      <c r="P8" s="52" t="e">
        <f>#REF!</f>
        <v>#REF!</v>
      </c>
      <c r="Q8" s="210"/>
      <c r="R8" s="211"/>
      <c r="S8" s="197"/>
    </row>
    <row r="9" spans="1:21" s="53" customFormat="1" ht="25.5" customHeight="1">
      <c r="A9" s="212"/>
      <c r="B9" s="195"/>
      <c r="C9" s="198"/>
      <c r="D9" s="201"/>
      <c r="E9" s="204"/>
      <c r="F9" s="198"/>
      <c r="G9" s="198"/>
      <c r="H9" s="54" t="e">
        <f>#REF!</f>
        <v>#REF!</v>
      </c>
      <c r="I9" s="54" t="e">
        <f>#REF!</f>
        <v>#REF!</v>
      </c>
      <c r="J9" s="54" t="e">
        <f>#REF!</f>
        <v>#REF!</v>
      </c>
      <c r="K9" s="54" t="e">
        <f>#REF!</f>
        <v>#REF!</v>
      </c>
      <c r="L9" s="54" t="e">
        <f>#REF!</f>
        <v>#REF!</v>
      </c>
      <c r="M9" s="54" t="e">
        <f>#REF!</f>
        <v>#REF!</v>
      </c>
      <c r="N9" s="54" t="e">
        <f>#REF!</f>
        <v>#REF!</v>
      </c>
      <c r="O9" s="54" t="e">
        <f>#REF!</f>
        <v>#REF!</v>
      </c>
      <c r="P9" s="54" t="e">
        <f>#REF!</f>
        <v>#REF!</v>
      </c>
      <c r="Q9" s="55" t="s">
        <v>12</v>
      </c>
      <c r="R9" s="56" t="s">
        <v>13</v>
      </c>
      <c r="S9" s="198"/>
    </row>
    <row r="10" spans="1:21" s="59" customFormat="1" ht="20.25" customHeight="1">
      <c r="A10" s="57">
        <v>1</v>
      </c>
      <c r="B10" s="77">
        <f>--SUBTOTAL(2,C$7:C10)</f>
        <v>1</v>
      </c>
      <c r="C10" s="58">
        <f>'LPl2'!C8</f>
        <v>2020525605</v>
      </c>
      <c r="D10" s="75" t="e">
        <f>VLOOKUP(C10,#REF!,2,0)</f>
        <v>#REF!</v>
      </c>
      <c r="E10" s="76" t="e">
        <f>VLOOKUP(C10,#REF!,3,0)</f>
        <v>#REF!</v>
      </c>
      <c r="F10" s="80" t="e">
        <f>VLOOKUP(C10,#REF!,4,0)</f>
        <v>#REF!</v>
      </c>
      <c r="G10" s="80" t="e">
        <f>VLOOKUP(C10,#REF!,5,0)</f>
        <v>#REF!</v>
      </c>
      <c r="H10" s="77" t="e">
        <f>VLOOKUP(C10,#REF!,6,0)</f>
        <v>#REF!</v>
      </c>
      <c r="I10" s="77" t="e">
        <f>VLOOKUP(C10,#REF!,7,0)</f>
        <v>#REF!</v>
      </c>
      <c r="J10" s="77" t="e">
        <f>VLOOKUP(C10,#REF!,8,0)</f>
        <v>#REF!</v>
      </c>
      <c r="K10" s="77" t="e">
        <f>VLOOKUP(C10,#REF!,9,0)</f>
        <v>#REF!</v>
      </c>
      <c r="L10" s="77" t="e">
        <f>VLOOKUP(C10,#REF!,10,0)</f>
        <v>#REF!</v>
      </c>
      <c r="M10" s="77" t="e">
        <f>VLOOKUP(C10,#REF!,11,0)</f>
        <v>#REF!</v>
      </c>
      <c r="N10" s="77" t="e">
        <f>VLOOKUP(C10,#REF!,12,0)</f>
        <v>#REF!</v>
      </c>
      <c r="O10" s="77" t="e">
        <f>VLOOKUP(C10,#REF!,13,0)</f>
        <v>#REF!</v>
      </c>
      <c r="P10" s="77">
        <f>VLOOKUP(C10,'LPl2'!$C$8:$J$13,8,0)</f>
        <v>9</v>
      </c>
      <c r="Q10" s="78" t="e">
        <f>IF(OR(ISNUMBER(P10)=FALSE,P10&lt;4),0,ROUND(SUMPRODUCT($H$9:$P$9,H10:P10),1))</f>
        <v>#REF!</v>
      </c>
      <c r="R10" s="74" t="e">
        <f>VLOOKUP(Q10,IDCODE!$A$1:$B$96,2,0)</f>
        <v>#REF!</v>
      </c>
      <c r="S10" s="79">
        <f>VLOOKUP(C10,'LPl2'!$C$8:$I$13,7,0)</f>
        <v>0</v>
      </c>
      <c r="T10" s="59" t="e">
        <f>MID(G10,4,10)</f>
        <v>#REF!</v>
      </c>
      <c r="U10" s="59" t="e">
        <f>LEFT(T10,3)</f>
        <v>#REF!</v>
      </c>
    </row>
    <row r="11" spans="1:21" s="59" customFormat="1" ht="20.25" customHeight="1">
      <c r="A11" s="57">
        <v>2</v>
      </c>
      <c r="B11" s="77">
        <f>--SUBTOTAL(2,C$7:C11)</f>
        <v>1</v>
      </c>
      <c r="C11" s="58"/>
      <c r="D11" s="75" t="e">
        <f>VLOOKUP(C11,#REF!,2,0)</f>
        <v>#REF!</v>
      </c>
      <c r="E11" s="76" t="e">
        <f>VLOOKUP(C11,#REF!,3,0)</f>
        <v>#REF!</v>
      </c>
      <c r="F11" s="80" t="e">
        <f>VLOOKUP(C11,#REF!,4,0)</f>
        <v>#REF!</v>
      </c>
      <c r="G11" s="80" t="e">
        <f>VLOOKUP(C11,#REF!,5,0)</f>
        <v>#REF!</v>
      </c>
      <c r="H11" s="77" t="e">
        <f>VLOOKUP(C11,#REF!,6,0)</f>
        <v>#REF!</v>
      </c>
      <c r="I11" s="77" t="e">
        <f>VLOOKUP(C11,#REF!,7,0)</f>
        <v>#REF!</v>
      </c>
      <c r="J11" s="77" t="e">
        <f>VLOOKUP(C11,#REF!,8,0)</f>
        <v>#REF!</v>
      </c>
      <c r="K11" s="77" t="e">
        <f>VLOOKUP(C11,#REF!,9,0)</f>
        <v>#REF!</v>
      </c>
      <c r="L11" s="77" t="e">
        <f>VLOOKUP(C11,#REF!,10,0)</f>
        <v>#REF!</v>
      </c>
      <c r="M11" s="77" t="e">
        <f>VLOOKUP(C11,#REF!,11,0)</f>
        <v>#REF!</v>
      </c>
      <c r="N11" s="77" t="e">
        <f>VLOOKUP(C11,#REF!,12,0)</f>
        <v>#REF!</v>
      </c>
      <c r="O11" s="77" t="e">
        <f>VLOOKUP(C11,#REF!,13,0)</f>
        <v>#REF!</v>
      </c>
      <c r="P11" s="77" t="e">
        <f>VLOOKUP(C11,'LPl2'!$C$8:$J$13,8,0)</f>
        <v>#N/A</v>
      </c>
      <c r="Q11" s="78" t="e">
        <f t="shared" ref="Q11:Q14" si="0">IF(OR(ISNUMBER(P11)=FALSE,P11&lt;4),0,ROUND(SUMPRODUCT($H$9:$P$9,H11:P11),1))</f>
        <v>#N/A</v>
      </c>
      <c r="R11" s="74" t="e">
        <f>VLOOKUP(Q11,IDCODE!$A$1:$B$96,2,0)</f>
        <v>#N/A</v>
      </c>
      <c r="S11" s="79" t="e">
        <f>VLOOKUP(C11,'LPl2'!$C$8:$I$13,7,0)</f>
        <v>#N/A</v>
      </c>
      <c r="T11" s="59" t="e">
        <f t="shared" ref="T11:T14" si="1">MID(G11,4,10)</f>
        <v>#REF!</v>
      </c>
      <c r="U11" s="59" t="e">
        <f t="shared" ref="U11:U14" si="2">LEFT(T11,3)</f>
        <v>#REF!</v>
      </c>
    </row>
    <row r="12" spans="1:21" s="59" customFormat="1" ht="20.25" customHeight="1">
      <c r="A12" s="57">
        <v>3</v>
      </c>
      <c r="B12" s="77">
        <f>--SUBTOTAL(2,C$7:C12)</f>
        <v>1</v>
      </c>
      <c r="C12" s="58"/>
      <c r="D12" s="75" t="e">
        <f>VLOOKUP(C12,#REF!,2,0)</f>
        <v>#REF!</v>
      </c>
      <c r="E12" s="76" t="e">
        <f>VLOOKUP(C12,#REF!,3,0)</f>
        <v>#REF!</v>
      </c>
      <c r="F12" s="80" t="e">
        <f>VLOOKUP(C12,#REF!,4,0)</f>
        <v>#REF!</v>
      </c>
      <c r="G12" s="80" t="e">
        <f>VLOOKUP(C12,#REF!,5,0)</f>
        <v>#REF!</v>
      </c>
      <c r="H12" s="77" t="e">
        <f>VLOOKUP(C12,#REF!,6,0)</f>
        <v>#REF!</v>
      </c>
      <c r="I12" s="77" t="e">
        <f>VLOOKUP(C12,#REF!,7,0)</f>
        <v>#REF!</v>
      </c>
      <c r="J12" s="77" t="e">
        <f>VLOOKUP(C12,#REF!,8,0)</f>
        <v>#REF!</v>
      </c>
      <c r="K12" s="77" t="e">
        <f>VLOOKUP(C12,#REF!,9,0)</f>
        <v>#REF!</v>
      </c>
      <c r="L12" s="77" t="e">
        <f>VLOOKUP(C12,#REF!,10,0)</f>
        <v>#REF!</v>
      </c>
      <c r="M12" s="77" t="e">
        <f>VLOOKUP(C12,#REF!,11,0)</f>
        <v>#REF!</v>
      </c>
      <c r="N12" s="77" t="e">
        <f>VLOOKUP(C12,#REF!,12,0)</f>
        <v>#REF!</v>
      </c>
      <c r="O12" s="77" t="e">
        <f>VLOOKUP(C12,#REF!,13,0)</f>
        <v>#REF!</v>
      </c>
      <c r="P12" s="77" t="e">
        <f>VLOOKUP(C12,'LPl2'!$C$8:$J$13,8,0)</f>
        <v>#N/A</v>
      </c>
      <c r="Q12" s="78" t="e">
        <f t="shared" si="0"/>
        <v>#N/A</v>
      </c>
      <c r="R12" s="74" t="e">
        <f>VLOOKUP(Q12,IDCODE!$A$1:$B$96,2,0)</f>
        <v>#N/A</v>
      </c>
      <c r="S12" s="79" t="e">
        <f>VLOOKUP(C12,'LPl2'!$C$8:$I$13,7,0)</f>
        <v>#N/A</v>
      </c>
      <c r="T12" s="59" t="e">
        <f t="shared" si="1"/>
        <v>#REF!</v>
      </c>
      <c r="U12" s="59" t="e">
        <f t="shared" si="2"/>
        <v>#REF!</v>
      </c>
    </row>
    <row r="13" spans="1:21" s="59" customFormat="1" ht="20.25" customHeight="1">
      <c r="A13" s="57">
        <v>4</v>
      </c>
      <c r="B13" s="77">
        <f>--SUBTOTAL(2,C$7:C13)</f>
        <v>1</v>
      </c>
      <c r="C13" s="58"/>
      <c r="D13" s="75" t="e">
        <f>VLOOKUP(C13,#REF!,2,0)</f>
        <v>#REF!</v>
      </c>
      <c r="E13" s="76" t="e">
        <f>VLOOKUP(C13,#REF!,3,0)</f>
        <v>#REF!</v>
      </c>
      <c r="F13" s="80" t="e">
        <f>VLOOKUP(C13,#REF!,4,0)</f>
        <v>#REF!</v>
      </c>
      <c r="G13" s="80" t="e">
        <f>VLOOKUP(C13,#REF!,5,0)</f>
        <v>#REF!</v>
      </c>
      <c r="H13" s="77" t="e">
        <f>VLOOKUP(C13,#REF!,6,0)</f>
        <v>#REF!</v>
      </c>
      <c r="I13" s="77" t="e">
        <f>VLOOKUP(C13,#REF!,7,0)</f>
        <v>#REF!</v>
      </c>
      <c r="J13" s="77" t="e">
        <f>VLOOKUP(C13,#REF!,8,0)</f>
        <v>#REF!</v>
      </c>
      <c r="K13" s="77" t="e">
        <f>VLOOKUP(C13,#REF!,9,0)</f>
        <v>#REF!</v>
      </c>
      <c r="L13" s="77" t="e">
        <f>VLOOKUP(C13,#REF!,10,0)</f>
        <v>#REF!</v>
      </c>
      <c r="M13" s="77" t="e">
        <f>VLOOKUP(C13,#REF!,11,0)</f>
        <v>#REF!</v>
      </c>
      <c r="N13" s="77" t="e">
        <f>VLOOKUP(C13,#REF!,12,0)</f>
        <v>#REF!</v>
      </c>
      <c r="O13" s="77" t="e">
        <f>VLOOKUP(C13,#REF!,13,0)</f>
        <v>#REF!</v>
      </c>
      <c r="P13" s="77" t="e">
        <f>VLOOKUP(C13,'LPl2'!$C$8:$J$13,8,0)</f>
        <v>#N/A</v>
      </c>
      <c r="Q13" s="78" t="e">
        <f t="shared" si="0"/>
        <v>#N/A</v>
      </c>
      <c r="R13" s="74" t="e">
        <f>VLOOKUP(Q13,IDCODE!$A$1:$B$96,2,0)</f>
        <v>#N/A</v>
      </c>
      <c r="S13" s="79" t="e">
        <f>VLOOKUP(C13,'LPl2'!$C$8:$I$13,7,0)</f>
        <v>#N/A</v>
      </c>
      <c r="T13" s="59" t="e">
        <f t="shared" si="1"/>
        <v>#REF!</v>
      </c>
      <c r="U13" s="59" t="e">
        <f t="shared" si="2"/>
        <v>#REF!</v>
      </c>
    </row>
    <row r="14" spans="1:21" s="59" customFormat="1" ht="20.25" customHeight="1">
      <c r="A14" s="57">
        <v>5</v>
      </c>
      <c r="B14" s="77">
        <f>--SUBTOTAL(2,C$7:C14)</f>
        <v>1</v>
      </c>
      <c r="C14" s="58"/>
      <c r="D14" s="75" t="e">
        <f>VLOOKUP(C14,#REF!,2,0)</f>
        <v>#REF!</v>
      </c>
      <c r="E14" s="76" t="e">
        <f>VLOOKUP(C14,#REF!,3,0)</f>
        <v>#REF!</v>
      </c>
      <c r="F14" s="80" t="e">
        <f>VLOOKUP(C14,#REF!,4,0)</f>
        <v>#REF!</v>
      </c>
      <c r="G14" s="80" t="e">
        <f>VLOOKUP(C14,#REF!,5,0)</f>
        <v>#REF!</v>
      </c>
      <c r="H14" s="77" t="e">
        <f>VLOOKUP(C14,#REF!,6,0)</f>
        <v>#REF!</v>
      </c>
      <c r="I14" s="77" t="e">
        <f>VLOOKUP(C14,#REF!,7,0)</f>
        <v>#REF!</v>
      </c>
      <c r="J14" s="77" t="e">
        <f>VLOOKUP(C14,#REF!,8,0)</f>
        <v>#REF!</v>
      </c>
      <c r="K14" s="77" t="e">
        <f>VLOOKUP(C14,#REF!,9,0)</f>
        <v>#REF!</v>
      </c>
      <c r="L14" s="77" t="e">
        <f>VLOOKUP(C14,#REF!,10,0)</f>
        <v>#REF!</v>
      </c>
      <c r="M14" s="77" t="e">
        <f>VLOOKUP(C14,#REF!,11,0)</f>
        <v>#REF!</v>
      </c>
      <c r="N14" s="77" t="e">
        <f>VLOOKUP(C14,#REF!,12,0)</f>
        <v>#REF!</v>
      </c>
      <c r="O14" s="77" t="e">
        <f>VLOOKUP(C14,#REF!,13,0)</f>
        <v>#REF!</v>
      </c>
      <c r="P14" s="77" t="e">
        <f>VLOOKUP(C14,'LPl2'!$C$8:$J$13,8,0)</f>
        <v>#N/A</v>
      </c>
      <c r="Q14" s="78" t="e">
        <f t="shared" si="0"/>
        <v>#N/A</v>
      </c>
      <c r="R14" s="74" t="e">
        <f>VLOOKUP(Q14,IDCODE!$A$1:$B$96,2,0)</f>
        <v>#N/A</v>
      </c>
      <c r="S14" s="79" t="e">
        <f>VLOOKUP(C14,'LPl2'!$C$8:$I$13,7,0)</f>
        <v>#N/A</v>
      </c>
      <c r="T14" s="59" t="e">
        <f t="shared" si="1"/>
        <v>#REF!</v>
      </c>
      <c r="U14" s="59" t="e">
        <f t="shared" si="2"/>
        <v>#REF!</v>
      </c>
    </row>
    <row r="15" spans="1:21" s="122" customFormat="1" ht="12" customHeight="1"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</row>
    <row r="16" spans="1:21" s="59" customFormat="1" ht="15.75" customHeight="1">
      <c r="A16" s="57"/>
      <c r="B16" s="83"/>
      <c r="C16"/>
      <c r="D16" s="213" t="s">
        <v>128</v>
      </c>
      <c r="E16" s="213"/>
      <c r="F16" s="213"/>
      <c r="G16" s="213"/>
      <c r="H16" s="213"/>
      <c r="I16" s="213"/>
      <c r="J16" s="213"/>
      <c r="K16" s="213"/>
      <c r="L16" s="213"/>
      <c r="M16" s="213"/>
      <c r="N16" s="213"/>
      <c r="O16" s="213"/>
      <c r="P16" s="213"/>
      <c r="Q16" s="83"/>
      <c r="R16" s="53"/>
      <c r="S16" s="60"/>
    </row>
    <row r="17" spans="1:19" s="59" customFormat="1" ht="15" customHeight="1">
      <c r="A17" s="57"/>
      <c r="B17" s="57"/>
      <c r="C17"/>
      <c r="D17" s="114" t="s">
        <v>0</v>
      </c>
      <c r="E17" s="214" t="s">
        <v>129</v>
      </c>
      <c r="F17" s="214"/>
      <c r="G17" s="214"/>
      <c r="H17" s="215" t="s">
        <v>130</v>
      </c>
      <c r="I17" s="215"/>
      <c r="J17" s="215"/>
      <c r="K17" s="215" t="s">
        <v>131</v>
      </c>
      <c r="L17" s="215"/>
      <c r="M17" s="215"/>
      <c r="N17" s="214" t="s">
        <v>11</v>
      </c>
      <c r="O17" s="214"/>
      <c r="P17" s="214"/>
      <c r="Q17" s="57"/>
      <c r="R17" s="61"/>
      <c r="S17" s="62"/>
    </row>
    <row r="18" spans="1:19" s="59" customFormat="1" ht="12.75" customHeight="1">
      <c r="A18" s="57"/>
      <c r="B18" s="57"/>
      <c r="C18"/>
      <c r="D18" s="113">
        <v>1</v>
      </c>
      <c r="E18" s="220" t="s">
        <v>459</v>
      </c>
      <c r="F18" s="221"/>
      <c r="G18" s="222"/>
      <c r="H18" s="218" t="e">
        <f ca="1">SUMPRODUCT((SUBTOTAL(3,OFFSET($Q$10:$Q$14,ROW($Q$10:$Q$14)-ROW($Q$10),0,1))),--($Q$10:$Q$14&gt;=4))</f>
        <v>#REF!</v>
      </c>
      <c r="I18" s="218"/>
      <c r="J18" s="218"/>
      <c r="K18" s="219" t="e">
        <f ca="1">H18/$H$20</f>
        <v>#REF!</v>
      </c>
      <c r="L18" s="219"/>
      <c r="M18" s="219"/>
      <c r="N18" s="218"/>
      <c r="O18" s="218"/>
      <c r="P18" s="218"/>
      <c r="Q18" s="57"/>
      <c r="R18" s="61"/>
      <c r="S18" s="62"/>
    </row>
    <row r="19" spans="1:19" s="59" customFormat="1" ht="12.75" customHeight="1">
      <c r="A19" s="57"/>
      <c r="B19" s="57"/>
      <c r="C19"/>
      <c r="D19" s="113">
        <v>2</v>
      </c>
      <c r="E19" s="220" t="s">
        <v>458</v>
      </c>
      <c r="F19" s="221"/>
      <c r="G19" s="222"/>
      <c r="H19" s="218" t="e">
        <f ca="1">SUMPRODUCT((SUBTOTAL(3,OFFSET($Q$10:$Q$14,ROW($Q$10:$Q$14)-ROW($Q$10),0,1))),--($Q$10:$Q$14&lt;4))</f>
        <v>#REF!</v>
      </c>
      <c r="I19" s="218"/>
      <c r="J19" s="218"/>
      <c r="K19" s="219" t="e">
        <f ca="1">H19/$H$20</f>
        <v>#REF!</v>
      </c>
      <c r="L19" s="219"/>
      <c r="M19" s="219"/>
      <c r="N19" s="218"/>
      <c r="O19" s="218"/>
      <c r="P19" s="218"/>
      <c r="Q19" s="57"/>
      <c r="R19" s="61"/>
      <c r="S19" s="62"/>
    </row>
    <row r="20" spans="1:19" s="59" customFormat="1" ht="12.75" customHeight="1">
      <c r="A20" s="57"/>
      <c r="B20" s="57"/>
      <c r="C20"/>
      <c r="D20" s="216" t="s">
        <v>132</v>
      </c>
      <c r="E20" s="216"/>
      <c r="F20" s="216"/>
      <c r="G20" s="216"/>
      <c r="H20" s="216" t="e">
        <f ca="1">SUM(H18:H19)</f>
        <v>#REF!</v>
      </c>
      <c r="I20" s="216"/>
      <c r="J20" s="216"/>
      <c r="K20" s="217" t="e">
        <f ca="1">SUM(K18:L19)</f>
        <v>#REF!</v>
      </c>
      <c r="L20" s="217"/>
      <c r="M20" s="217"/>
      <c r="N20" s="218"/>
      <c r="O20" s="218"/>
      <c r="P20" s="218"/>
      <c r="Q20" s="57"/>
      <c r="R20" s="61"/>
      <c r="S20" s="62"/>
    </row>
    <row r="21" spans="1:19" s="59" customFormat="1">
      <c r="A21" s="57"/>
      <c r="B21" s="57"/>
      <c r="C21" s="57"/>
      <c r="D21" s="47"/>
      <c r="E21" s="63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61"/>
      <c r="S21" s="62"/>
    </row>
    <row r="22" spans="1:19" s="59" customFormat="1">
      <c r="A22" s="57"/>
      <c r="B22" s="57"/>
      <c r="C22" s="124"/>
      <c r="D22" s="47"/>
      <c r="E22" s="63"/>
      <c r="F22" s="64"/>
      <c r="G22" s="46"/>
      <c r="H22" s="46"/>
      <c r="I22" s="46"/>
      <c r="J22" s="46"/>
      <c r="K22" s="46"/>
      <c r="L22" s="46"/>
      <c r="M22" s="46"/>
      <c r="N22" s="224" t="str">
        <f ca="1">"Đà nẵng, ngày " &amp; TEXT(DAY(TODAY()),"00") &amp; " tháng " &amp; TEXT(MONTH(TODAY()),"00") &amp; " năm " &amp; YEAR(TODAY())</f>
        <v>Đà nẵng, ngày 10 tháng 05 năm 2024</v>
      </c>
      <c r="O22" s="224"/>
      <c r="P22" s="224"/>
      <c r="Q22" s="224"/>
      <c r="R22" s="224"/>
      <c r="S22" s="224"/>
    </row>
    <row r="23" spans="1:19" s="59" customFormat="1" ht="12.75" customHeight="1">
      <c r="A23" s="57"/>
      <c r="B23" s="191" t="s">
        <v>133</v>
      </c>
      <c r="C23" s="191"/>
      <c r="D23" s="191"/>
      <c r="E23" s="61"/>
      <c r="F23" s="65" t="s">
        <v>134</v>
      </c>
      <c r="G23" s="61"/>
      <c r="H23" s="46"/>
      <c r="I23" s="66" t="s">
        <v>135</v>
      </c>
      <c r="K23" s="57"/>
      <c r="L23" s="124"/>
      <c r="M23" s="46"/>
      <c r="N23" s="191" t="s">
        <v>456</v>
      </c>
      <c r="O23" s="191"/>
      <c r="P23" s="191"/>
      <c r="Q23" s="191"/>
      <c r="R23" s="191"/>
      <c r="S23" s="191"/>
    </row>
    <row r="24" spans="1:19" s="59" customFormat="1" ht="12" customHeight="1">
      <c r="A24" s="57"/>
      <c r="B24" s="57"/>
      <c r="C24" s="124"/>
      <c r="D24" s="47"/>
      <c r="E24" s="63"/>
      <c r="F24" s="64"/>
      <c r="G24" s="46"/>
      <c r="H24" s="46"/>
      <c r="I24" s="67"/>
      <c r="K24" s="68"/>
      <c r="L24" s="46"/>
      <c r="M24" s="46"/>
      <c r="N24" s="46"/>
      <c r="O24" s="124"/>
      <c r="Q24" s="69"/>
      <c r="R24" s="69"/>
      <c r="S24" s="43"/>
    </row>
    <row r="25" spans="1:19" s="59" customFormat="1" ht="12" customHeight="1">
      <c r="A25" s="57"/>
      <c r="B25" s="57"/>
      <c r="C25" s="124"/>
      <c r="D25" s="47"/>
      <c r="E25" s="63"/>
      <c r="F25" s="64"/>
      <c r="G25" s="46"/>
      <c r="H25" s="46"/>
      <c r="I25" s="67"/>
      <c r="K25" s="68"/>
      <c r="L25" s="46"/>
      <c r="M25" s="46"/>
      <c r="N25" s="46"/>
      <c r="O25" s="124"/>
      <c r="Q25" s="69"/>
      <c r="R25" s="69"/>
      <c r="S25" s="43"/>
    </row>
    <row r="26" spans="1:19" s="59" customFormat="1" ht="12" customHeight="1">
      <c r="A26" s="57"/>
      <c r="B26" s="57"/>
      <c r="C26" s="124"/>
      <c r="D26" s="47"/>
      <c r="E26" s="63"/>
      <c r="F26" s="64"/>
      <c r="G26" s="46"/>
      <c r="H26" s="46"/>
      <c r="I26" s="67"/>
      <c r="K26" s="68"/>
      <c r="L26" s="46"/>
      <c r="M26" s="46"/>
      <c r="N26" s="46"/>
      <c r="O26" s="124"/>
      <c r="Q26" s="69"/>
      <c r="R26" s="69"/>
      <c r="S26" s="43"/>
    </row>
    <row r="27" spans="1:19" s="59" customFormat="1">
      <c r="A27" s="57"/>
      <c r="B27" s="57"/>
      <c r="C27" s="124"/>
      <c r="D27" s="47"/>
      <c r="E27" s="63"/>
      <c r="F27" s="64"/>
      <c r="G27" s="57"/>
      <c r="H27" s="46"/>
      <c r="I27" s="46"/>
      <c r="J27" s="46"/>
      <c r="K27" s="46"/>
      <c r="L27" s="124"/>
      <c r="M27" s="46"/>
      <c r="N27" s="46"/>
      <c r="O27" s="124"/>
      <c r="P27" s="124"/>
      <c r="Q27" s="124"/>
      <c r="R27" s="70"/>
      <c r="S27" s="43"/>
    </row>
    <row r="28" spans="1:19" s="59" customFormat="1">
      <c r="A28" s="57"/>
      <c r="B28" s="57"/>
      <c r="C28" s="124"/>
      <c r="D28" s="47"/>
      <c r="E28" s="63"/>
      <c r="F28" s="64"/>
      <c r="G28" s="57"/>
      <c r="H28" s="46"/>
      <c r="I28" s="46"/>
      <c r="J28" s="46"/>
      <c r="K28" s="46"/>
      <c r="L28" s="124"/>
      <c r="M28" s="46"/>
      <c r="N28" s="46"/>
      <c r="O28" s="124"/>
      <c r="P28" s="124"/>
      <c r="Q28" s="124"/>
      <c r="R28" s="70"/>
      <c r="S28" s="43"/>
    </row>
    <row r="29" spans="1:19" s="59" customFormat="1" ht="12.75" customHeight="1">
      <c r="A29" s="57"/>
      <c r="B29" s="225" t="s">
        <v>146</v>
      </c>
      <c r="C29" s="225"/>
      <c r="D29" s="225"/>
      <c r="E29" s="41"/>
      <c r="F29" s="71"/>
      <c r="G29" s="72"/>
      <c r="H29" s="72"/>
      <c r="I29" s="72"/>
      <c r="J29" s="72"/>
      <c r="K29" s="72"/>
      <c r="L29" s="72"/>
      <c r="M29" s="72"/>
      <c r="N29" s="192" t="s">
        <v>136</v>
      </c>
      <c r="O29" s="192"/>
      <c r="P29" s="192"/>
      <c r="Q29" s="192"/>
      <c r="R29" s="192"/>
      <c r="S29" s="192"/>
    </row>
    <row r="30" spans="1:19" s="59" customFormat="1" ht="12.75" customHeight="1">
      <c r="A30" s="57"/>
      <c r="B30" s="225"/>
      <c r="C30" s="225"/>
      <c r="D30" s="225"/>
      <c r="E30" s="41"/>
      <c r="F30" s="71"/>
      <c r="G30" s="72"/>
      <c r="H30" s="72"/>
      <c r="I30" s="72"/>
      <c r="J30" s="72"/>
      <c r="K30" s="72"/>
      <c r="L30" s="72"/>
      <c r="M30" s="72"/>
      <c r="N30" s="192"/>
      <c r="O30" s="192"/>
      <c r="P30" s="192"/>
      <c r="Q30" s="192"/>
      <c r="R30" s="192"/>
      <c r="S30" s="192"/>
    </row>
    <row r="31" spans="1:19" s="73" customFormat="1">
      <c r="B31" s="223"/>
      <c r="C31" s="223"/>
      <c r="D31" s="223"/>
      <c r="E31" s="223"/>
      <c r="F31" s="223"/>
      <c r="G31" s="223"/>
      <c r="H31" s="223"/>
      <c r="I31" s="223"/>
      <c r="J31" s="223"/>
      <c r="K31" s="223"/>
      <c r="L31" s="223"/>
      <c r="M31" s="223"/>
      <c r="N31" s="223"/>
      <c r="O31" s="223"/>
      <c r="P31" s="223"/>
      <c r="Q31" s="223"/>
      <c r="R31" s="223"/>
      <c r="S31" s="223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5"/>
  </cols>
  <sheetData>
    <row r="1" spans="1:4">
      <c r="A1" s="15" t="s">
        <v>533</v>
      </c>
      <c r="B1" t="s">
        <v>534</v>
      </c>
      <c r="D1" t="s">
        <v>535</v>
      </c>
    </row>
    <row r="2" spans="1:4">
      <c r="A2" s="15">
        <v>2</v>
      </c>
      <c r="B2" t="s">
        <v>558</v>
      </c>
      <c r="C2" t="str">
        <f>A2&amp;B2</f>
        <v>2401/1</v>
      </c>
      <c r="D2" t="s">
        <v>536</v>
      </c>
    </row>
    <row r="3" spans="1:4">
      <c r="A3" s="15">
        <v>2</v>
      </c>
      <c r="B3" t="s">
        <v>559</v>
      </c>
      <c r="C3" t="str">
        <f t="shared" ref="C3:C53" si="0">A3&amp;B3</f>
        <v>2401/2</v>
      </c>
      <c r="D3" t="s">
        <v>536</v>
      </c>
    </row>
    <row r="4" spans="1:4">
      <c r="A4" s="15">
        <v>2</v>
      </c>
      <c r="B4">
        <v>702</v>
      </c>
      <c r="C4" t="str">
        <f t="shared" si="0"/>
        <v>2702</v>
      </c>
      <c r="D4" t="s">
        <v>536</v>
      </c>
    </row>
    <row r="5" spans="1:4">
      <c r="A5" s="15">
        <v>2</v>
      </c>
      <c r="B5">
        <v>703</v>
      </c>
      <c r="C5" t="str">
        <f t="shared" si="0"/>
        <v>2703</v>
      </c>
      <c r="D5" t="s">
        <v>536</v>
      </c>
    </row>
    <row r="6" spans="1:4">
      <c r="A6" s="15">
        <v>2</v>
      </c>
      <c r="B6" t="s">
        <v>562</v>
      </c>
      <c r="C6" t="str">
        <f t="shared" si="0"/>
        <v>2801A</v>
      </c>
      <c r="D6" t="s">
        <v>536</v>
      </c>
    </row>
    <row r="7" spans="1:4">
      <c r="A7" s="15">
        <v>2</v>
      </c>
      <c r="B7" t="s">
        <v>563</v>
      </c>
      <c r="C7" t="str">
        <f t="shared" si="0"/>
        <v>2801B</v>
      </c>
      <c r="D7" t="s">
        <v>536</v>
      </c>
    </row>
    <row r="8" spans="1:4">
      <c r="A8" s="15">
        <v>2</v>
      </c>
      <c r="B8">
        <v>802</v>
      </c>
      <c r="C8" t="str">
        <f t="shared" si="0"/>
        <v>2802</v>
      </c>
      <c r="D8" t="s">
        <v>536</v>
      </c>
    </row>
    <row r="9" spans="1:4">
      <c r="A9" s="15">
        <v>2</v>
      </c>
      <c r="B9">
        <v>803</v>
      </c>
      <c r="C9" t="str">
        <f t="shared" si="0"/>
        <v>2803</v>
      </c>
      <c r="D9" t="s">
        <v>536</v>
      </c>
    </row>
    <row r="10" spans="1:4">
      <c r="A10" s="15">
        <v>2</v>
      </c>
      <c r="B10" t="s">
        <v>564</v>
      </c>
      <c r="C10" t="str">
        <f t="shared" si="0"/>
        <v>2901A</v>
      </c>
      <c r="D10" t="s">
        <v>536</v>
      </c>
    </row>
    <row r="11" spans="1:4">
      <c r="A11" s="15">
        <v>2</v>
      </c>
      <c r="B11" t="s">
        <v>565</v>
      </c>
      <c r="C11" t="str">
        <f t="shared" si="0"/>
        <v>2901B</v>
      </c>
      <c r="D11" t="s">
        <v>536</v>
      </c>
    </row>
    <row r="12" spans="1:4">
      <c r="A12" s="15">
        <v>2</v>
      </c>
      <c r="B12">
        <v>902</v>
      </c>
      <c r="C12" t="str">
        <f t="shared" si="0"/>
        <v>2902</v>
      </c>
      <c r="D12" t="s">
        <v>536</v>
      </c>
    </row>
    <row r="13" spans="1:4">
      <c r="A13" s="15">
        <v>2</v>
      </c>
      <c r="B13">
        <v>903</v>
      </c>
      <c r="C13" t="str">
        <f t="shared" si="0"/>
        <v>2903</v>
      </c>
      <c r="D13" t="s">
        <v>536</v>
      </c>
    </row>
    <row r="14" spans="1:4">
      <c r="A14" s="15">
        <v>2</v>
      </c>
      <c r="B14" t="s">
        <v>1215</v>
      </c>
      <c r="C14" t="str">
        <f t="shared" si="0"/>
        <v>21001A</v>
      </c>
      <c r="D14" t="s">
        <v>536</v>
      </c>
    </row>
    <row r="15" spans="1:4">
      <c r="A15" s="15">
        <v>2</v>
      </c>
      <c r="B15" t="s">
        <v>1216</v>
      </c>
      <c r="C15" t="str">
        <f t="shared" si="0"/>
        <v>21001B</v>
      </c>
      <c r="D15" t="s">
        <v>536</v>
      </c>
    </row>
    <row r="16" spans="1:4">
      <c r="A16" s="15">
        <v>2</v>
      </c>
      <c r="B16">
        <v>1002</v>
      </c>
      <c r="C16" t="str">
        <f t="shared" si="0"/>
        <v>21002</v>
      </c>
      <c r="D16" t="s">
        <v>536</v>
      </c>
    </row>
    <row r="17" spans="1:4">
      <c r="A17" s="15">
        <v>2</v>
      </c>
      <c r="B17">
        <v>1003</v>
      </c>
      <c r="C17" t="str">
        <f t="shared" si="0"/>
        <v>21003</v>
      </c>
      <c r="D17" t="s">
        <v>536</v>
      </c>
    </row>
    <row r="18" spans="1:4">
      <c r="A18" s="15">
        <v>2</v>
      </c>
      <c r="B18" t="s">
        <v>566</v>
      </c>
      <c r="C18" t="str">
        <f t="shared" si="0"/>
        <v>21101/1</v>
      </c>
      <c r="D18" t="s">
        <v>536</v>
      </c>
    </row>
    <row r="19" spans="1:4">
      <c r="A19" s="15">
        <v>2</v>
      </c>
      <c r="B19" t="s">
        <v>567</v>
      </c>
      <c r="C19" t="str">
        <f t="shared" si="0"/>
        <v>21101/2</v>
      </c>
      <c r="D19" t="s">
        <v>536</v>
      </c>
    </row>
    <row r="20" spans="1:4">
      <c r="A20" s="15">
        <v>2</v>
      </c>
      <c r="B20" t="s">
        <v>539</v>
      </c>
      <c r="C20" t="str">
        <f t="shared" si="0"/>
        <v>2213/1</v>
      </c>
      <c r="D20" t="s">
        <v>536</v>
      </c>
    </row>
    <row r="21" spans="1:4">
      <c r="A21" s="15">
        <v>2</v>
      </c>
      <c r="B21" t="s">
        <v>540</v>
      </c>
      <c r="C21" t="str">
        <f t="shared" si="0"/>
        <v>2213/2</v>
      </c>
      <c r="D21" t="s">
        <v>536</v>
      </c>
    </row>
    <row r="22" spans="1:4">
      <c r="A22" s="15">
        <v>2</v>
      </c>
      <c r="B22" t="s">
        <v>541</v>
      </c>
      <c r="C22" t="str">
        <f t="shared" si="0"/>
        <v>2214/1</v>
      </c>
      <c r="D22" t="s">
        <v>536</v>
      </c>
    </row>
    <row r="23" spans="1:4">
      <c r="A23" s="15">
        <v>2</v>
      </c>
      <c r="B23" t="s">
        <v>542</v>
      </c>
      <c r="C23" t="str">
        <f t="shared" si="0"/>
        <v>2214/2</v>
      </c>
      <c r="D23" t="s">
        <v>536</v>
      </c>
    </row>
    <row r="24" spans="1:4">
      <c r="A24" s="15">
        <v>2</v>
      </c>
      <c r="B24" t="s">
        <v>543</v>
      </c>
      <c r="C24" t="str">
        <f t="shared" si="0"/>
        <v>2307/1</v>
      </c>
      <c r="D24" t="s">
        <v>536</v>
      </c>
    </row>
    <row r="25" spans="1:4">
      <c r="A25" s="15">
        <v>2</v>
      </c>
      <c r="B25" t="s">
        <v>544</v>
      </c>
      <c r="C25" t="str">
        <f t="shared" si="0"/>
        <v>2307/2</v>
      </c>
      <c r="D25" t="s">
        <v>536</v>
      </c>
    </row>
    <row r="26" spans="1:4">
      <c r="A26" s="15">
        <v>2</v>
      </c>
      <c r="B26" t="s">
        <v>545</v>
      </c>
      <c r="C26" t="str">
        <f t="shared" si="0"/>
        <v>2308/1</v>
      </c>
      <c r="D26" t="s">
        <v>536</v>
      </c>
    </row>
    <row r="27" spans="1:4">
      <c r="A27" s="15">
        <v>2</v>
      </c>
      <c r="B27" t="s">
        <v>546</v>
      </c>
      <c r="C27" t="str">
        <f t="shared" si="0"/>
        <v>2308/2</v>
      </c>
      <c r="D27" t="s">
        <v>536</v>
      </c>
    </row>
    <row r="28" spans="1:4">
      <c r="A28" s="15">
        <v>2</v>
      </c>
      <c r="B28" t="s">
        <v>145</v>
      </c>
      <c r="C28" t="str">
        <f t="shared" si="0"/>
        <v>2313/1</v>
      </c>
      <c r="D28" t="s">
        <v>536</v>
      </c>
    </row>
    <row r="29" spans="1:4">
      <c r="A29" s="15">
        <v>2</v>
      </c>
      <c r="B29" t="s">
        <v>547</v>
      </c>
      <c r="C29" t="str">
        <f t="shared" si="0"/>
        <v>2313/2</v>
      </c>
      <c r="D29" t="s">
        <v>536</v>
      </c>
    </row>
    <row r="30" spans="1:4">
      <c r="A30" s="15">
        <v>2</v>
      </c>
      <c r="B30" t="s">
        <v>548</v>
      </c>
      <c r="C30" t="str">
        <f t="shared" si="0"/>
        <v>2314/1</v>
      </c>
      <c r="D30" t="s">
        <v>536</v>
      </c>
    </row>
    <row r="31" spans="1:4">
      <c r="A31" s="15">
        <v>2</v>
      </c>
      <c r="B31" t="s">
        <v>549</v>
      </c>
      <c r="C31" t="str">
        <f t="shared" ref="C31" si="1">A31&amp;B31</f>
        <v>2314/2</v>
      </c>
      <c r="D31" t="s">
        <v>536</v>
      </c>
    </row>
    <row r="32" spans="1:4">
      <c r="A32" s="15">
        <v>2</v>
      </c>
      <c r="B32">
        <v>406</v>
      </c>
      <c r="C32" t="str">
        <f t="shared" si="0"/>
        <v>2406</v>
      </c>
      <c r="D32" t="s">
        <v>536</v>
      </c>
    </row>
    <row r="33" spans="1:4">
      <c r="A33" s="15">
        <v>2</v>
      </c>
      <c r="B33" t="s">
        <v>550</v>
      </c>
      <c r="C33" t="str">
        <f t="shared" si="0"/>
        <v>2407/1</v>
      </c>
      <c r="D33" t="s">
        <v>536</v>
      </c>
    </row>
    <row r="34" spans="1:4">
      <c r="A34" s="15">
        <v>2</v>
      </c>
      <c r="B34" t="s">
        <v>551</v>
      </c>
      <c r="C34" t="str">
        <f t="shared" si="0"/>
        <v>2407/2</v>
      </c>
      <c r="D34" t="s">
        <v>536</v>
      </c>
    </row>
    <row r="35" spans="1:4">
      <c r="A35" s="15">
        <v>2</v>
      </c>
      <c r="B35" t="s">
        <v>552</v>
      </c>
      <c r="C35" t="str">
        <f t="shared" si="0"/>
        <v>2408/1</v>
      </c>
      <c r="D35" t="s">
        <v>536</v>
      </c>
    </row>
    <row r="36" spans="1:4">
      <c r="A36" s="15">
        <v>2</v>
      </c>
      <c r="B36" t="s">
        <v>553</v>
      </c>
      <c r="C36" t="str">
        <f t="shared" si="0"/>
        <v>2408/2</v>
      </c>
      <c r="D36" t="s">
        <v>536</v>
      </c>
    </row>
    <row r="37" spans="1:4">
      <c r="A37" s="15">
        <v>2</v>
      </c>
      <c r="B37" t="s">
        <v>554</v>
      </c>
      <c r="C37" t="str">
        <f t="shared" si="0"/>
        <v>2413/1</v>
      </c>
      <c r="D37" t="s">
        <v>536</v>
      </c>
    </row>
    <row r="38" spans="1:4">
      <c r="A38" s="15">
        <v>2</v>
      </c>
      <c r="B38" t="s">
        <v>555</v>
      </c>
      <c r="C38" t="str">
        <f t="shared" si="0"/>
        <v>2413/2</v>
      </c>
      <c r="D38" t="s">
        <v>536</v>
      </c>
    </row>
    <row r="39" spans="1:4">
      <c r="A39" s="15">
        <v>2</v>
      </c>
      <c r="B39" t="s">
        <v>556</v>
      </c>
      <c r="C39" t="str">
        <f t="shared" si="0"/>
        <v>2414/1</v>
      </c>
      <c r="D39" t="s">
        <v>536</v>
      </c>
    </row>
    <row r="40" spans="1:4">
      <c r="A40" s="15">
        <v>2</v>
      </c>
      <c r="B40" t="s">
        <v>557</v>
      </c>
      <c r="C40" t="str">
        <f t="shared" si="0"/>
        <v>2414/2</v>
      </c>
      <c r="D40" t="s">
        <v>536</v>
      </c>
    </row>
    <row r="41" spans="1:4">
      <c r="A41" s="15">
        <v>2</v>
      </c>
      <c r="B41" t="s">
        <v>537</v>
      </c>
      <c r="C41" t="str">
        <f t="shared" si="0"/>
        <v>2208/1</v>
      </c>
      <c r="D41" t="s">
        <v>536</v>
      </c>
    </row>
    <row r="42" spans="1:4">
      <c r="A42" s="15">
        <v>2</v>
      </c>
      <c r="B42" t="s">
        <v>538</v>
      </c>
      <c r="C42" t="str">
        <f t="shared" si="0"/>
        <v>2208/2</v>
      </c>
      <c r="D42" t="s">
        <v>536</v>
      </c>
    </row>
    <row r="43" spans="1:4">
      <c r="A43" s="15">
        <v>2</v>
      </c>
      <c r="B43" t="s">
        <v>1217</v>
      </c>
      <c r="C43" t="str">
        <f t="shared" si="0"/>
        <v>2208/3</v>
      </c>
      <c r="D43" t="s">
        <v>536</v>
      </c>
    </row>
    <row r="44" spans="1:4">
      <c r="A44" s="15">
        <v>2</v>
      </c>
      <c r="B44" t="s">
        <v>1218</v>
      </c>
      <c r="C44" t="str">
        <f t="shared" si="0"/>
        <v>2208/4</v>
      </c>
      <c r="D44" t="s">
        <v>536</v>
      </c>
    </row>
    <row r="45" spans="1:4" s="126" customFormat="1">
      <c r="A45" s="125">
        <v>1</v>
      </c>
      <c r="B45" s="126" t="s">
        <v>568</v>
      </c>
      <c r="C45" s="126" t="str">
        <f>A45&amp;B45</f>
        <v>1302/1</v>
      </c>
      <c r="D45" s="126" t="s">
        <v>536</v>
      </c>
    </row>
    <row r="46" spans="1:4">
      <c r="A46" s="125">
        <v>1</v>
      </c>
      <c r="B46" s="126" t="s">
        <v>569</v>
      </c>
      <c r="C46" s="126" t="str">
        <f t="shared" si="0"/>
        <v>1302/2</v>
      </c>
      <c r="D46" s="126" t="s">
        <v>536</v>
      </c>
    </row>
    <row r="47" spans="1:4">
      <c r="A47" s="125">
        <v>1</v>
      </c>
      <c r="B47" s="126" t="s">
        <v>570</v>
      </c>
      <c r="C47" s="126" t="str">
        <f t="shared" si="0"/>
        <v>1304/1</v>
      </c>
      <c r="D47" s="126" t="s">
        <v>536</v>
      </c>
    </row>
    <row r="48" spans="1:4">
      <c r="A48" s="125">
        <v>1</v>
      </c>
      <c r="B48" s="126" t="s">
        <v>571</v>
      </c>
      <c r="C48" s="126" t="str">
        <f t="shared" si="0"/>
        <v>1304/2</v>
      </c>
      <c r="D48" s="126" t="s">
        <v>536</v>
      </c>
    </row>
    <row r="49" spans="1:4">
      <c r="A49" s="125">
        <v>1</v>
      </c>
      <c r="B49" s="126">
        <v>305</v>
      </c>
      <c r="C49" s="126" t="str">
        <f t="shared" si="0"/>
        <v>1305</v>
      </c>
      <c r="D49" s="126" t="s">
        <v>536</v>
      </c>
    </row>
    <row r="50" spans="1:4">
      <c r="A50" s="125">
        <v>1</v>
      </c>
      <c r="B50" s="126" t="s">
        <v>543</v>
      </c>
      <c r="C50" s="126" t="str">
        <f t="shared" si="0"/>
        <v>1307/1</v>
      </c>
      <c r="D50" s="126" t="s">
        <v>536</v>
      </c>
    </row>
    <row r="51" spans="1:4">
      <c r="A51" s="125">
        <v>1</v>
      </c>
      <c r="B51" s="126" t="s">
        <v>544</v>
      </c>
      <c r="C51" s="126" t="str">
        <f t="shared" si="0"/>
        <v>1307/2</v>
      </c>
      <c r="D51" s="126" t="s">
        <v>536</v>
      </c>
    </row>
    <row r="52" spans="1:4">
      <c r="A52" s="125">
        <v>1</v>
      </c>
      <c r="B52" s="126">
        <v>308</v>
      </c>
      <c r="C52" s="126" t="str">
        <f t="shared" si="0"/>
        <v>1308</v>
      </c>
      <c r="D52" s="126" t="s">
        <v>536</v>
      </c>
    </row>
    <row r="53" spans="1:4">
      <c r="A53" s="125">
        <v>1</v>
      </c>
      <c r="B53" s="126" t="s">
        <v>572</v>
      </c>
      <c r="C53" s="126" t="str">
        <f t="shared" si="0"/>
        <v>1310/1</v>
      </c>
      <c r="D53" s="126" t="s">
        <v>536</v>
      </c>
    </row>
    <row r="54" spans="1:4">
      <c r="A54" s="125">
        <v>1</v>
      </c>
      <c r="B54" s="126" t="s">
        <v>573</v>
      </c>
      <c r="C54" s="126" t="str">
        <f t="shared" ref="C54:C91" si="2">A54&amp;B54</f>
        <v>1310/2</v>
      </c>
      <c r="D54" s="126" t="s">
        <v>536</v>
      </c>
    </row>
    <row r="55" spans="1:4">
      <c r="A55" s="125">
        <v>1</v>
      </c>
      <c r="B55" s="126" t="s">
        <v>574</v>
      </c>
      <c r="C55" s="126" t="str">
        <f t="shared" si="2"/>
        <v>1510/1</v>
      </c>
      <c r="D55" s="126" t="s">
        <v>536</v>
      </c>
    </row>
    <row r="56" spans="1:4">
      <c r="A56" s="125">
        <v>1</v>
      </c>
      <c r="B56" s="126" t="s">
        <v>575</v>
      </c>
      <c r="C56" s="126" t="str">
        <f t="shared" si="2"/>
        <v>1510/2</v>
      </c>
      <c r="D56" s="126" t="s">
        <v>536</v>
      </c>
    </row>
    <row r="57" spans="1:4">
      <c r="A57" s="125">
        <v>1</v>
      </c>
      <c r="B57" s="126" t="s">
        <v>576</v>
      </c>
      <c r="C57" s="126" t="str">
        <f t="shared" si="2"/>
        <v>1510/3</v>
      </c>
      <c r="D57" s="126" t="s">
        <v>536</v>
      </c>
    </row>
    <row r="58" spans="1:4">
      <c r="A58" s="125">
        <v>1</v>
      </c>
      <c r="B58" s="126">
        <v>612</v>
      </c>
      <c r="C58" s="126" t="str">
        <f t="shared" si="2"/>
        <v>1612</v>
      </c>
      <c r="D58" s="126" t="s">
        <v>536</v>
      </c>
    </row>
    <row r="59" spans="1:4">
      <c r="A59" s="125">
        <v>1</v>
      </c>
      <c r="B59" s="126">
        <v>801</v>
      </c>
      <c r="C59" s="126" t="str">
        <f t="shared" si="2"/>
        <v>1801</v>
      </c>
      <c r="D59" s="126" t="s">
        <v>536</v>
      </c>
    </row>
    <row r="60" spans="1:4">
      <c r="A60" s="125">
        <v>1</v>
      </c>
      <c r="B60" s="126">
        <v>802</v>
      </c>
      <c r="C60" s="126" t="str">
        <f t="shared" si="2"/>
        <v>1802</v>
      </c>
      <c r="D60" s="126" t="s">
        <v>536</v>
      </c>
    </row>
    <row r="61" spans="1:4">
      <c r="A61" s="125">
        <v>1</v>
      </c>
      <c r="B61" s="126">
        <v>803</v>
      </c>
      <c r="C61" s="126" t="str">
        <f t="shared" si="2"/>
        <v>1803</v>
      </c>
      <c r="D61" s="126" t="s">
        <v>536</v>
      </c>
    </row>
    <row r="62" spans="1:4">
      <c r="A62" s="125">
        <v>1</v>
      </c>
      <c r="B62" s="126">
        <v>805</v>
      </c>
      <c r="C62" s="126" t="str">
        <f t="shared" si="2"/>
        <v>1805</v>
      </c>
      <c r="D62" s="126" t="s">
        <v>536</v>
      </c>
    </row>
    <row r="63" spans="1:4">
      <c r="A63" s="125">
        <v>1</v>
      </c>
      <c r="B63" s="126">
        <v>806</v>
      </c>
      <c r="C63" s="126" t="str">
        <f t="shared" si="2"/>
        <v>1806</v>
      </c>
      <c r="D63" s="126" t="s">
        <v>536</v>
      </c>
    </row>
    <row r="64" spans="1:4">
      <c r="A64" s="125">
        <v>1</v>
      </c>
      <c r="B64" s="126">
        <v>807</v>
      </c>
      <c r="C64" s="126" t="str">
        <f t="shared" si="2"/>
        <v>1807</v>
      </c>
      <c r="D64" s="126" t="s">
        <v>536</v>
      </c>
    </row>
    <row r="65" spans="1:4">
      <c r="A65" s="125">
        <v>1</v>
      </c>
      <c r="B65" s="126" t="s">
        <v>1208</v>
      </c>
      <c r="C65" s="126" t="str">
        <f t="shared" si="2"/>
        <v>1613/1</v>
      </c>
      <c r="D65" s="126" t="s">
        <v>536</v>
      </c>
    </row>
    <row r="66" spans="1:4">
      <c r="A66" s="125">
        <v>1</v>
      </c>
      <c r="B66" s="126" t="s">
        <v>1209</v>
      </c>
      <c r="C66" s="126" t="str">
        <f t="shared" si="2"/>
        <v>1613/2</v>
      </c>
      <c r="D66" s="126" t="s">
        <v>536</v>
      </c>
    </row>
    <row r="67" spans="1:4">
      <c r="A67" s="125">
        <v>1</v>
      </c>
      <c r="B67" s="126" t="s">
        <v>1210</v>
      </c>
      <c r="C67" s="126" t="str">
        <f t="shared" si="2"/>
        <v>1613/3</v>
      </c>
      <c r="D67" s="126" t="s">
        <v>536</v>
      </c>
    </row>
    <row r="68" spans="1:4">
      <c r="A68" s="125">
        <v>1</v>
      </c>
      <c r="B68" s="126" t="s">
        <v>1211</v>
      </c>
      <c r="C68" s="126" t="str">
        <f t="shared" si="2"/>
        <v>1613/4</v>
      </c>
      <c r="D68" s="126" t="s">
        <v>536</v>
      </c>
    </row>
    <row r="69" spans="1:4">
      <c r="A69" s="125">
        <v>1</v>
      </c>
      <c r="B69" s="126" t="s">
        <v>1212</v>
      </c>
      <c r="C69" s="126" t="str">
        <f t="shared" si="2"/>
        <v>1613/5</v>
      </c>
      <c r="D69" s="126" t="s">
        <v>536</v>
      </c>
    </row>
    <row r="70" spans="1:4">
      <c r="A70" s="125">
        <v>1</v>
      </c>
      <c r="B70" s="126" t="s">
        <v>1213</v>
      </c>
      <c r="C70" s="126" t="str">
        <f t="shared" si="2"/>
        <v>1613/6</v>
      </c>
      <c r="D70" s="126" t="s">
        <v>536</v>
      </c>
    </row>
    <row r="71" spans="1:4">
      <c r="A71" s="125">
        <v>1</v>
      </c>
      <c r="B71" s="126" t="s">
        <v>1214</v>
      </c>
      <c r="C71" s="126" t="str">
        <f t="shared" si="2"/>
        <v>1613/7</v>
      </c>
      <c r="D71" s="126" t="s">
        <v>536</v>
      </c>
    </row>
    <row r="72" spans="1:4">
      <c r="A72" s="129">
        <v>3</v>
      </c>
      <c r="B72" s="126" t="s">
        <v>1219</v>
      </c>
      <c r="C72" s="126" t="str">
        <f t="shared" si="2"/>
        <v>3133/1-A</v>
      </c>
      <c r="D72" s="126" t="s">
        <v>536</v>
      </c>
    </row>
    <row r="73" spans="1:4">
      <c r="A73" s="129">
        <v>3</v>
      </c>
      <c r="B73" s="126" t="s">
        <v>1220</v>
      </c>
      <c r="C73" s="126" t="str">
        <f t="shared" si="2"/>
        <v>3133/2-A</v>
      </c>
      <c r="D73" s="126" t="s">
        <v>536</v>
      </c>
    </row>
    <row r="74" spans="1:4">
      <c r="A74" s="129">
        <v>3</v>
      </c>
      <c r="B74" s="126" t="s">
        <v>1250</v>
      </c>
      <c r="C74" s="126" t="str">
        <f t="shared" ref="C74" si="3">A74&amp;B74</f>
        <v>3131-A</v>
      </c>
      <c r="D74" s="126" t="s">
        <v>536</v>
      </c>
    </row>
    <row r="75" spans="1:4">
      <c r="A75" s="129">
        <v>3</v>
      </c>
      <c r="B75" s="126" t="s">
        <v>1221</v>
      </c>
      <c r="C75" s="126" t="str">
        <f t="shared" si="2"/>
        <v>3109-B</v>
      </c>
      <c r="D75" s="126" t="s">
        <v>536</v>
      </c>
    </row>
    <row r="76" spans="1:4">
      <c r="A76" s="129">
        <v>3</v>
      </c>
      <c r="B76" s="126" t="s">
        <v>1222</v>
      </c>
      <c r="C76" s="126" t="str">
        <f t="shared" si="2"/>
        <v>3110-B</v>
      </c>
      <c r="D76" s="126" t="s">
        <v>536</v>
      </c>
    </row>
    <row r="77" spans="1:4">
      <c r="A77" s="129">
        <v>3</v>
      </c>
      <c r="B77" s="126" t="s">
        <v>1223</v>
      </c>
      <c r="C77" s="126" t="str">
        <f t="shared" si="2"/>
        <v>3201-C</v>
      </c>
      <c r="D77" s="126" t="s">
        <v>536</v>
      </c>
    </row>
    <row r="78" spans="1:4">
      <c r="A78" s="129">
        <v>3</v>
      </c>
      <c r="B78" s="126" t="s">
        <v>1251</v>
      </c>
      <c r="C78" s="126" t="str">
        <f t="shared" si="2"/>
        <v>3501/1-C</v>
      </c>
      <c r="D78" s="126" t="s">
        <v>536</v>
      </c>
    </row>
    <row r="79" spans="1:4">
      <c r="A79" s="129">
        <v>3</v>
      </c>
      <c r="B79" s="126" t="s">
        <v>1252</v>
      </c>
      <c r="C79" s="126" t="str">
        <f t="shared" ref="C79" si="4">A79&amp;B79</f>
        <v>3501/2-C</v>
      </c>
      <c r="D79" s="126" t="s">
        <v>536</v>
      </c>
    </row>
    <row r="80" spans="1:4">
      <c r="A80" s="129">
        <v>3</v>
      </c>
      <c r="B80" t="s">
        <v>1224</v>
      </c>
      <c r="C80" s="126" t="str">
        <f t="shared" si="2"/>
        <v>3504/1-C</v>
      </c>
      <c r="D80" s="126" t="s">
        <v>536</v>
      </c>
    </row>
    <row r="81" spans="1:4">
      <c r="A81" s="129">
        <v>3</v>
      </c>
      <c r="B81" t="s">
        <v>1225</v>
      </c>
      <c r="C81" s="126" t="str">
        <f t="shared" si="2"/>
        <v>3504/2-C</v>
      </c>
      <c r="D81" s="126" t="s">
        <v>536</v>
      </c>
    </row>
    <row r="82" spans="1:4">
      <c r="A82" s="129">
        <v>3</v>
      </c>
      <c r="B82" t="s">
        <v>1226</v>
      </c>
      <c r="C82" s="126" t="str">
        <f t="shared" si="2"/>
        <v>3504/3-C</v>
      </c>
      <c r="D82" s="126" t="s">
        <v>536</v>
      </c>
    </row>
    <row r="83" spans="1:4">
      <c r="A83" s="129">
        <v>3</v>
      </c>
      <c r="B83" t="s">
        <v>1227</v>
      </c>
      <c r="C83" s="126" t="str">
        <f t="shared" si="2"/>
        <v>3504/4-C</v>
      </c>
      <c r="D83" s="126" t="s">
        <v>536</v>
      </c>
    </row>
    <row r="84" spans="1:4">
      <c r="A84" s="129">
        <v>3</v>
      </c>
      <c r="B84" t="s">
        <v>1228</v>
      </c>
      <c r="C84" s="126" t="str">
        <f t="shared" si="2"/>
        <v>3301/1-D</v>
      </c>
      <c r="D84" s="126" t="s">
        <v>536</v>
      </c>
    </row>
    <row r="85" spans="1:4">
      <c r="A85" s="129">
        <v>3</v>
      </c>
      <c r="B85" t="s">
        <v>1229</v>
      </c>
      <c r="C85" s="126" t="str">
        <f t="shared" si="2"/>
        <v>3301/2-D</v>
      </c>
      <c r="D85" s="126" t="s">
        <v>536</v>
      </c>
    </row>
    <row r="86" spans="1:4">
      <c r="A86" s="129">
        <v>3</v>
      </c>
      <c r="B86" t="s">
        <v>1230</v>
      </c>
      <c r="C86" s="126" t="str">
        <f t="shared" si="2"/>
        <v>3304/1-D</v>
      </c>
      <c r="D86" s="126" t="s">
        <v>536</v>
      </c>
    </row>
    <row r="87" spans="1:4">
      <c r="A87" s="129">
        <v>3</v>
      </c>
      <c r="B87" t="s">
        <v>1231</v>
      </c>
      <c r="C87" s="126" t="str">
        <f t="shared" si="2"/>
        <v>3304/2-D</v>
      </c>
      <c r="D87" s="126" t="s">
        <v>536</v>
      </c>
    </row>
    <row r="88" spans="1:4">
      <c r="A88" s="129">
        <v>3</v>
      </c>
      <c r="B88" t="s">
        <v>1232</v>
      </c>
      <c r="C88" s="126" t="str">
        <f t="shared" si="2"/>
        <v>3404/1-D</v>
      </c>
      <c r="D88" s="126" t="s">
        <v>536</v>
      </c>
    </row>
    <row r="89" spans="1:4">
      <c r="A89" s="129">
        <v>3</v>
      </c>
      <c r="B89" t="s">
        <v>1233</v>
      </c>
      <c r="C89" s="126" t="str">
        <f t="shared" si="2"/>
        <v>3404/2-D</v>
      </c>
      <c r="D89" s="126" t="s">
        <v>536</v>
      </c>
    </row>
    <row r="90" spans="1:4">
      <c r="A90" s="129">
        <v>3</v>
      </c>
      <c r="B90" t="s">
        <v>1234</v>
      </c>
      <c r="C90" s="126" t="str">
        <f t="shared" si="2"/>
        <v>3101/1-E</v>
      </c>
      <c r="D90" s="126" t="s">
        <v>536</v>
      </c>
    </row>
    <row r="91" spans="1:4">
      <c r="A91" s="129">
        <v>3</v>
      </c>
      <c r="B91" t="s">
        <v>1235</v>
      </c>
      <c r="C91" s="126" t="str">
        <f t="shared" si="2"/>
        <v>3101/2-E</v>
      </c>
      <c r="D91" s="126" t="s">
        <v>536</v>
      </c>
    </row>
    <row r="92" spans="1:4">
      <c r="A92" s="129">
        <v>3</v>
      </c>
      <c r="B92" t="s">
        <v>1236</v>
      </c>
      <c r="C92" s="126" t="str">
        <f t="shared" ref="C92:C101" si="5">A92&amp;B92</f>
        <v>3204-E</v>
      </c>
      <c r="D92" s="126" t="s">
        <v>536</v>
      </c>
    </row>
    <row r="93" spans="1:4">
      <c r="A93" s="129">
        <v>3</v>
      </c>
      <c r="B93" t="s">
        <v>1237</v>
      </c>
      <c r="C93" s="126" t="str">
        <f t="shared" si="5"/>
        <v>3205-E</v>
      </c>
      <c r="D93" s="126" t="s">
        <v>536</v>
      </c>
    </row>
    <row r="94" spans="1:4">
      <c r="A94" s="129">
        <v>3</v>
      </c>
      <c r="B94" t="s">
        <v>1238</v>
      </c>
      <c r="C94" s="126" t="str">
        <f t="shared" si="5"/>
        <v>3301/1-E</v>
      </c>
      <c r="D94" s="126" t="s">
        <v>536</v>
      </c>
    </row>
    <row r="95" spans="1:4">
      <c r="A95" s="129">
        <v>3</v>
      </c>
      <c r="B95" t="s">
        <v>1239</v>
      </c>
      <c r="C95" s="126" t="str">
        <f t="shared" si="5"/>
        <v>3301/2-E</v>
      </c>
      <c r="D95" s="126" t="s">
        <v>536</v>
      </c>
    </row>
    <row r="96" spans="1:4">
      <c r="A96" s="129">
        <v>3</v>
      </c>
      <c r="B96" t="s">
        <v>1240</v>
      </c>
      <c r="C96" s="126" t="str">
        <f t="shared" si="5"/>
        <v>3304/1-E</v>
      </c>
      <c r="D96" s="126" t="s">
        <v>536</v>
      </c>
    </row>
    <row r="97" spans="1:4">
      <c r="A97" s="129">
        <v>3</v>
      </c>
      <c r="B97" t="s">
        <v>1241</v>
      </c>
      <c r="C97" s="126" t="str">
        <f t="shared" si="5"/>
        <v>3304/2-E</v>
      </c>
      <c r="D97" s="126" t="s">
        <v>536</v>
      </c>
    </row>
    <row r="98" spans="1:4">
      <c r="A98" s="129">
        <v>3</v>
      </c>
      <c r="B98" t="s">
        <v>1242</v>
      </c>
      <c r="C98" s="126" t="str">
        <f t="shared" si="5"/>
        <v>3401-E</v>
      </c>
      <c r="D98" s="126" t="s">
        <v>536</v>
      </c>
    </row>
    <row r="99" spans="1:4">
      <c r="A99" s="129">
        <v>3</v>
      </c>
      <c r="B99" t="s">
        <v>1243</v>
      </c>
      <c r="C99" s="126" t="str">
        <f t="shared" si="5"/>
        <v>3402-E</v>
      </c>
      <c r="D99" s="126" t="s">
        <v>536</v>
      </c>
    </row>
    <row r="100" spans="1:4">
      <c r="A100" s="129">
        <v>3</v>
      </c>
      <c r="B100" t="s">
        <v>1244</v>
      </c>
      <c r="C100" s="126" t="str">
        <f t="shared" si="5"/>
        <v>3404-E</v>
      </c>
      <c r="D100" s="126" t="s">
        <v>536</v>
      </c>
    </row>
    <row r="101" spans="1:4">
      <c r="A101" s="129">
        <v>3</v>
      </c>
      <c r="B101" t="s">
        <v>1245</v>
      </c>
      <c r="C101" s="126" t="str">
        <f t="shared" si="5"/>
        <v>3405-E</v>
      </c>
      <c r="D101" s="126" t="s">
        <v>536</v>
      </c>
    </row>
    <row r="102" spans="1:4">
      <c r="A102" s="129">
        <v>3</v>
      </c>
      <c r="B102" t="s">
        <v>1246</v>
      </c>
      <c r="C102" s="126" t="str">
        <f t="shared" ref="C102:C104" si="6">A102&amp;B102</f>
        <v>3501/1-E</v>
      </c>
      <c r="D102" s="126" t="s">
        <v>536</v>
      </c>
    </row>
    <row r="103" spans="1:4">
      <c r="A103" s="129">
        <v>3</v>
      </c>
      <c r="B103" t="s">
        <v>1247</v>
      </c>
      <c r="C103" s="126" t="str">
        <f t="shared" si="6"/>
        <v>3501/2-E</v>
      </c>
      <c r="D103" s="126" t="s">
        <v>536</v>
      </c>
    </row>
    <row r="104" spans="1:4">
      <c r="A104" s="129">
        <v>3</v>
      </c>
      <c r="B104" t="s">
        <v>1248</v>
      </c>
      <c r="C104" s="126" t="str">
        <f t="shared" si="6"/>
        <v>3504/1-E</v>
      </c>
      <c r="D104" s="126" t="s">
        <v>536</v>
      </c>
    </row>
    <row r="105" spans="1:4">
      <c r="A105" s="129">
        <v>3</v>
      </c>
      <c r="B105" t="s">
        <v>1249</v>
      </c>
      <c r="C105" s="126" t="str">
        <f t="shared" ref="C105:C115" si="7">A105&amp;B105</f>
        <v>3504/2-E</v>
      </c>
      <c r="D105" s="126" t="s">
        <v>536</v>
      </c>
    </row>
    <row r="106" spans="1:4">
      <c r="A106" s="127">
        <v>4</v>
      </c>
      <c r="B106" s="126">
        <v>401</v>
      </c>
      <c r="C106" s="126" t="str">
        <f t="shared" si="7"/>
        <v>4401</v>
      </c>
      <c r="D106" s="126" t="s">
        <v>536</v>
      </c>
    </row>
    <row r="107" spans="1:4">
      <c r="A107" s="127">
        <v>4</v>
      </c>
      <c r="B107" s="126">
        <v>403</v>
      </c>
      <c r="C107" s="126" t="str">
        <f t="shared" si="7"/>
        <v>4403</v>
      </c>
      <c r="D107" s="126" t="s">
        <v>536</v>
      </c>
    </row>
    <row r="108" spans="1:4">
      <c r="A108" s="127">
        <v>4</v>
      </c>
      <c r="B108" s="126">
        <v>404</v>
      </c>
      <c r="C108" s="126" t="str">
        <f t="shared" si="7"/>
        <v>4404</v>
      </c>
      <c r="D108" s="126" t="s">
        <v>536</v>
      </c>
    </row>
    <row r="109" spans="1:4">
      <c r="A109" s="127">
        <v>4</v>
      </c>
      <c r="B109" s="126">
        <v>501</v>
      </c>
      <c r="C109" s="126" t="str">
        <f t="shared" si="7"/>
        <v>4501</v>
      </c>
      <c r="D109" s="126" t="s">
        <v>536</v>
      </c>
    </row>
    <row r="110" spans="1:4">
      <c r="A110" s="127">
        <v>4</v>
      </c>
      <c r="B110" s="126">
        <v>502</v>
      </c>
      <c r="C110" s="126" t="str">
        <f t="shared" si="7"/>
        <v>4502</v>
      </c>
      <c r="D110" s="126" t="s">
        <v>536</v>
      </c>
    </row>
    <row r="111" spans="1:4">
      <c r="A111" s="127">
        <v>4</v>
      </c>
      <c r="B111" s="126">
        <v>503</v>
      </c>
      <c r="C111" s="126" t="str">
        <f t="shared" si="7"/>
        <v>4503</v>
      </c>
      <c r="D111" s="126" t="s">
        <v>536</v>
      </c>
    </row>
    <row r="112" spans="1:4">
      <c r="A112" s="127">
        <v>4</v>
      </c>
      <c r="B112">
        <v>504</v>
      </c>
      <c r="C112" s="126" t="str">
        <f t="shared" si="7"/>
        <v>4504</v>
      </c>
      <c r="D112" s="126" t="s">
        <v>536</v>
      </c>
    </row>
    <row r="113" spans="1:4">
      <c r="A113" s="127">
        <v>4</v>
      </c>
      <c r="B113">
        <v>601</v>
      </c>
      <c r="C113" s="126" t="str">
        <f t="shared" si="7"/>
        <v>4601</v>
      </c>
      <c r="D113" s="126" t="s">
        <v>536</v>
      </c>
    </row>
    <row r="114" spans="1:4">
      <c r="A114" s="127">
        <v>4</v>
      </c>
      <c r="B114">
        <v>602</v>
      </c>
      <c r="C114" s="126" t="str">
        <f t="shared" si="7"/>
        <v>4602</v>
      </c>
      <c r="D114" s="126" t="s">
        <v>536</v>
      </c>
    </row>
    <row r="115" spans="1:4">
      <c r="A115" s="127">
        <v>4</v>
      </c>
      <c r="B115">
        <v>603</v>
      </c>
      <c r="C115" s="126" t="str">
        <f t="shared" si="7"/>
        <v>4603</v>
      </c>
      <c r="D115" s="126" t="s">
        <v>536</v>
      </c>
    </row>
    <row r="116" spans="1:4">
      <c r="A116" s="128">
        <v>5</v>
      </c>
      <c r="B116" s="126">
        <v>201</v>
      </c>
      <c r="C116" s="126" t="str">
        <f t="shared" ref="C116:C133" si="8">A116&amp;B116</f>
        <v>5201</v>
      </c>
      <c r="D116" s="126" t="s">
        <v>536</v>
      </c>
    </row>
    <row r="117" spans="1:4">
      <c r="A117" s="128">
        <v>5</v>
      </c>
      <c r="B117" s="126">
        <v>202</v>
      </c>
      <c r="C117" s="126" t="str">
        <f t="shared" si="8"/>
        <v>5202</v>
      </c>
      <c r="D117" s="126" t="s">
        <v>536</v>
      </c>
    </row>
    <row r="118" spans="1:4">
      <c r="A118" s="128">
        <v>5</v>
      </c>
      <c r="B118" s="126">
        <v>203</v>
      </c>
      <c r="C118" s="126" t="str">
        <f t="shared" si="8"/>
        <v>5203</v>
      </c>
      <c r="D118" s="126" t="s">
        <v>536</v>
      </c>
    </row>
    <row r="119" spans="1:4">
      <c r="A119" s="128">
        <v>5</v>
      </c>
      <c r="B119" s="126">
        <v>204</v>
      </c>
      <c r="C119" s="126" t="str">
        <f t="shared" si="8"/>
        <v>5204</v>
      </c>
      <c r="D119" s="126" t="s">
        <v>536</v>
      </c>
    </row>
    <row r="120" spans="1:4">
      <c r="A120" s="128">
        <v>5</v>
      </c>
      <c r="B120" s="126">
        <v>205</v>
      </c>
      <c r="C120" s="126" t="str">
        <f t="shared" si="8"/>
        <v>5205</v>
      </c>
      <c r="D120" s="126" t="s">
        <v>536</v>
      </c>
    </row>
    <row r="121" spans="1:4">
      <c r="A121" s="128">
        <v>5</v>
      </c>
      <c r="B121" s="126">
        <v>206</v>
      </c>
      <c r="C121" s="126" t="str">
        <f t="shared" si="8"/>
        <v>5206</v>
      </c>
      <c r="D121" s="126" t="s">
        <v>536</v>
      </c>
    </row>
    <row r="122" spans="1:4">
      <c r="A122" s="128">
        <v>5</v>
      </c>
      <c r="B122">
        <v>301</v>
      </c>
      <c r="C122" s="126" t="str">
        <f t="shared" si="8"/>
        <v>5301</v>
      </c>
      <c r="D122" s="126" t="s">
        <v>536</v>
      </c>
    </row>
    <row r="123" spans="1:4">
      <c r="A123" s="128">
        <v>5</v>
      </c>
      <c r="B123">
        <v>302</v>
      </c>
      <c r="C123" s="126" t="str">
        <f t="shared" si="8"/>
        <v>5302</v>
      </c>
      <c r="D123" s="126" t="s">
        <v>536</v>
      </c>
    </row>
    <row r="124" spans="1:4">
      <c r="A124" s="128">
        <v>5</v>
      </c>
      <c r="B124">
        <v>303</v>
      </c>
      <c r="C124" s="126" t="str">
        <f t="shared" si="8"/>
        <v>5303</v>
      </c>
      <c r="D124" s="126" t="s">
        <v>536</v>
      </c>
    </row>
    <row r="125" spans="1:4">
      <c r="A125" s="128">
        <v>5</v>
      </c>
      <c r="B125">
        <v>304</v>
      </c>
      <c r="C125" s="126" t="str">
        <f t="shared" si="8"/>
        <v>5304</v>
      </c>
      <c r="D125" s="126" t="s">
        <v>536</v>
      </c>
    </row>
    <row r="126" spans="1:4">
      <c r="A126" s="128">
        <v>5</v>
      </c>
      <c r="B126">
        <v>305</v>
      </c>
      <c r="C126" s="126" t="str">
        <f t="shared" si="8"/>
        <v>5305</v>
      </c>
      <c r="D126" s="126" t="s">
        <v>536</v>
      </c>
    </row>
    <row r="127" spans="1:4">
      <c r="A127" s="128">
        <v>5</v>
      </c>
      <c r="B127">
        <v>306</v>
      </c>
      <c r="C127" s="126" t="str">
        <f t="shared" si="8"/>
        <v>5306</v>
      </c>
      <c r="D127" s="126" t="s">
        <v>536</v>
      </c>
    </row>
    <row r="128" spans="1:4">
      <c r="A128" s="128">
        <v>5</v>
      </c>
      <c r="B128">
        <v>404</v>
      </c>
      <c r="C128" s="126" t="str">
        <f t="shared" si="8"/>
        <v>5404</v>
      </c>
      <c r="D128" s="126" t="s">
        <v>536</v>
      </c>
    </row>
    <row r="129" spans="1:4">
      <c r="A129" s="128">
        <v>5</v>
      </c>
      <c r="B129">
        <v>405</v>
      </c>
      <c r="C129" s="126" t="str">
        <f t="shared" si="8"/>
        <v>5405</v>
      </c>
      <c r="D129" s="126" t="s">
        <v>536</v>
      </c>
    </row>
    <row r="130" spans="1:4">
      <c r="A130" s="128">
        <v>5</v>
      </c>
      <c r="B130">
        <v>406</v>
      </c>
      <c r="C130" s="126" t="str">
        <f t="shared" si="8"/>
        <v>5406</v>
      </c>
      <c r="D130" s="126" t="s">
        <v>536</v>
      </c>
    </row>
    <row r="131" spans="1:4">
      <c r="A131" s="128">
        <v>5</v>
      </c>
      <c r="B131">
        <v>504</v>
      </c>
      <c r="C131" s="126" t="str">
        <f t="shared" si="8"/>
        <v>5504</v>
      </c>
      <c r="D131" s="126" t="s">
        <v>536</v>
      </c>
    </row>
    <row r="132" spans="1:4">
      <c r="A132" s="128">
        <v>5</v>
      </c>
      <c r="B132">
        <v>505</v>
      </c>
      <c r="C132" s="126" t="str">
        <f t="shared" si="8"/>
        <v>5505</v>
      </c>
      <c r="D132" s="126" t="s">
        <v>536</v>
      </c>
    </row>
    <row r="133" spans="1:4">
      <c r="A133" s="128">
        <v>5</v>
      </c>
      <c r="B133">
        <v>506</v>
      </c>
      <c r="C133" s="126" t="str">
        <f t="shared" si="8"/>
        <v>5506</v>
      </c>
      <c r="D133" s="126" t="s">
        <v>536</v>
      </c>
    </row>
    <row r="134" spans="1:4">
      <c r="A134" s="128">
        <v>5</v>
      </c>
      <c r="B134">
        <v>601</v>
      </c>
      <c r="C134" s="126" t="str">
        <f t="shared" ref="C134:C145" si="9">A134&amp;B134</f>
        <v>5601</v>
      </c>
      <c r="D134" s="126" t="s">
        <v>536</v>
      </c>
    </row>
    <row r="135" spans="1:4">
      <c r="A135" s="128">
        <v>5</v>
      </c>
      <c r="B135">
        <v>602</v>
      </c>
      <c r="C135" s="126" t="str">
        <f t="shared" si="9"/>
        <v>5602</v>
      </c>
      <c r="D135" s="126" t="s">
        <v>536</v>
      </c>
    </row>
    <row r="136" spans="1:4">
      <c r="A136" s="128">
        <v>5</v>
      </c>
      <c r="B136">
        <v>603</v>
      </c>
      <c r="C136" s="126" t="str">
        <f t="shared" si="9"/>
        <v>5603</v>
      </c>
      <c r="D136" s="126" t="s">
        <v>536</v>
      </c>
    </row>
    <row r="137" spans="1:4">
      <c r="A137" s="128">
        <v>5</v>
      </c>
      <c r="B137">
        <v>604</v>
      </c>
      <c r="C137" s="126" t="str">
        <f t="shared" si="9"/>
        <v>5604</v>
      </c>
      <c r="D137" s="126" t="s">
        <v>536</v>
      </c>
    </row>
    <row r="138" spans="1:4">
      <c r="A138" s="128">
        <v>5</v>
      </c>
      <c r="B138">
        <v>605</v>
      </c>
      <c r="C138" s="126" t="str">
        <f t="shared" si="9"/>
        <v>5605</v>
      </c>
      <c r="D138" s="126" t="s">
        <v>536</v>
      </c>
    </row>
    <row r="139" spans="1:4">
      <c r="A139" s="128">
        <v>5</v>
      </c>
      <c r="B139">
        <v>606</v>
      </c>
      <c r="C139" s="126" t="str">
        <f t="shared" si="9"/>
        <v>5606</v>
      </c>
      <c r="D139" s="126" t="s">
        <v>536</v>
      </c>
    </row>
    <row r="140" spans="1:4">
      <c r="A140" s="128">
        <v>5</v>
      </c>
      <c r="B140" t="s">
        <v>558</v>
      </c>
      <c r="C140" s="126" t="str">
        <f t="shared" si="9"/>
        <v>5401/1</v>
      </c>
      <c r="D140" s="126" t="s">
        <v>536</v>
      </c>
    </row>
    <row r="141" spans="1:4">
      <c r="A141" s="128">
        <v>5</v>
      </c>
      <c r="B141" t="s">
        <v>559</v>
      </c>
      <c r="C141" s="126" t="str">
        <f t="shared" si="9"/>
        <v>5401/2</v>
      </c>
      <c r="D141" s="126" t="s">
        <v>536</v>
      </c>
    </row>
    <row r="142" spans="1:4">
      <c r="A142" s="128">
        <v>5</v>
      </c>
      <c r="B142" t="s">
        <v>577</v>
      </c>
      <c r="C142" s="126" t="str">
        <f t="shared" ref="C142:C143" si="10">A142&amp;B142</f>
        <v>5401/3</v>
      </c>
      <c r="D142" s="126" t="s">
        <v>536</v>
      </c>
    </row>
    <row r="143" spans="1:4">
      <c r="A143" s="128">
        <v>5</v>
      </c>
      <c r="B143" t="s">
        <v>560</v>
      </c>
      <c r="C143" s="126" t="str">
        <f t="shared" si="10"/>
        <v>5501/1</v>
      </c>
      <c r="D143" s="126" t="s">
        <v>536</v>
      </c>
    </row>
    <row r="144" spans="1:4">
      <c r="A144" s="128">
        <v>5</v>
      </c>
      <c r="B144" t="s">
        <v>561</v>
      </c>
      <c r="C144" s="126" t="str">
        <f t="shared" ref="C144" si="11">A144&amp;B144</f>
        <v>5501/2</v>
      </c>
      <c r="D144" s="126" t="s">
        <v>536</v>
      </c>
    </row>
    <row r="145" spans="1:4">
      <c r="A145" s="128">
        <v>5</v>
      </c>
      <c r="B145" t="s">
        <v>578</v>
      </c>
      <c r="C145" s="126" t="str">
        <f t="shared" si="9"/>
        <v>5501/3</v>
      </c>
      <c r="D145" s="126" t="s">
        <v>536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4" sqref="J4"/>
    </sheetView>
  </sheetViews>
  <sheetFormatPr defaultRowHeight="12.75"/>
  <cols>
    <col min="1" max="2" width="9.140625" style="30"/>
    <col min="3" max="3" width="12.85546875" style="31" bestFit="1" customWidth="1"/>
    <col min="4" max="4" width="85.7109375" style="32" bestFit="1" customWidth="1"/>
    <col min="5" max="5" width="6.5703125" style="30" bestFit="1" customWidth="1"/>
    <col min="6" max="6" width="6.7109375" style="30" bestFit="1" customWidth="1"/>
    <col min="7" max="7" width="10.140625" style="30" bestFit="1" customWidth="1"/>
    <col min="8" max="8" width="5.140625" style="30" bestFit="1" customWidth="1"/>
    <col min="9" max="13" width="9.140625" style="30"/>
    <col min="14" max="26" width="9.140625" style="33"/>
    <col min="27" max="16384" width="9.140625" style="19"/>
  </cols>
  <sheetData>
    <row r="1" spans="1:26" ht="25.5">
      <c r="A1" s="21" t="s">
        <v>117</v>
      </c>
      <c r="B1" s="21"/>
      <c r="C1" s="21"/>
      <c r="D1" s="226" t="s">
        <v>118</v>
      </c>
      <c r="E1" s="227" t="s">
        <v>119</v>
      </c>
      <c r="F1" s="227" t="s">
        <v>120</v>
      </c>
      <c r="G1" s="227" t="s">
        <v>121</v>
      </c>
      <c r="H1" s="22" t="s">
        <v>122</v>
      </c>
      <c r="I1" s="22"/>
      <c r="J1" s="22"/>
      <c r="K1" s="22"/>
      <c r="L1" s="22"/>
      <c r="M1" s="228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 spans="1:26" ht="40.5">
      <c r="A2" s="24" t="s">
        <v>123</v>
      </c>
      <c r="B2" s="25" t="s">
        <v>124</v>
      </c>
      <c r="C2" s="25" t="s">
        <v>138</v>
      </c>
      <c r="D2" s="226"/>
      <c r="E2" s="227"/>
      <c r="F2" s="227"/>
      <c r="G2" s="227"/>
      <c r="H2" s="22"/>
      <c r="I2" s="22"/>
      <c r="J2" s="22"/>
      <c r="K2" s="22"/>
      <c r="L2" s="22"/>
      <c r="M2" s="228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</row>
    <row r="3" spans="1:26" ht="13.5">
      <c r="A3" s="26"/>
      <c r="B3" s="27"/>
      <c r="C3" s="25"/>
      <c r="D3" s="28"/>
      <c r="E3" s="29"/>
      <c r="F3" s="29"/>
      <c r="G3" s="29"/>
      <c r="H3" s="22"/>
      <c r="I3" s="22"/>
      <c r="J3" s="22"/>
      <c r="K3" s="22"/>
      <c r="L3" s="22"/>
      <c r="M3" s="22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1:26">
      <c r="A4" s="30" t="str">
        <f>LEFT(C4,3)</f>
        <v>AHI</v>
      </c>
      <c r="B4" s="30" t="str">
        <f>RIGHT(C4,3)</f>
        <v>391</v>
      </c>
      <c r="C4" s="31" t="s">
        <v>148</v>
      </c>
      <c r="D4" s="32" t="s">
        <v>149</v>
      </c>
      <c r="E4" s="30">
        <v>2</v>
      </c>
      <c r="I4" s="30">
        <v>1</v>
      </c>
      <c r="J4" s="32" t="s">
        <v>1259</v>
      </c>
    </row>
    <row r="5" spans="1:26">
      <c r="A5" s="30" t="str">
        <f t="shared" ref="A5:A39" si="0">LEFT(C5,3)</f>
        <v>AHI</v>
      </c>
      <c r="B5" s="30" t="str">
        <f t="shared" ref="B5:B39" si="1">RIGHT(C5,3)</f>
        <v>392</v>
      </c>
      <c r="C5" s="31" t="s">
        <v>150</v>
      </c>
      <c r="D5" s="32" t="s">
        <v>151</v>
      </c>
      <c r="E5" s="30">
        <v>2</v>
      </c>
      <c r="I5" s="30">
        <v>2</v>
      </c>
      <c r="J5" s="32" t="s">
        <v>144</v>
      </c>
    </row>
    <row r="6" spans="1:26">
      <c r="A6" s="30" t="str">
        <f t="shared" si="0"/>
        <v>AHI</v>
      </c>
      <c r="B6" s="30" t="str">
        <f t="shared" si="1"/>
        <v>394</v>
      </c>
      <c r="C6" s="31" t="s">
        <v>152</v>
      </c>
      <c r="D6" s="32" t="s">
        <v>153</v>
      </c>
      <c r="E6" s="30">
        <v>1</v>
      </c>
      <c r="I6" s="30">
        <v>3</v>
      </c>
      <c r="J6" s="32" t="s">
        <v>147</v>
      </c>
    </row>
    <row r="7" spans="1:26">
      <c r="A7" s="30" t="str">
        <f t="shared" si="0"/>
        <v>ARC</v>
      </c>
      <c r="B7" s="30" t="str">
        <f t="shared" si="1"/>
        <v>101</v>
      </c>
      <c r="C7" s="31" t="s">
        <v>154</v>
      </c>
      <c r="D7" s="32" t="s">
        <v>155</v>
      </c>
      <c r="E7" s="30">
        <v>2</v>
      </c>
      <c r="I7" s="30">
        <v>4</v>
      </c>
      <c r="J7" s="32" t="s">
        <v>585</v>
      </c>
    </row>
    <row r="8" spans="1:26">
      <c r="A8" s="30" t="str">
        <f t="shared" si="0"/>
        <v>ARC</v>
      </c>
      <c r="B8" s="30" t="str">
        <f t="shared" si="1"/>
        <v>102</v>
      </c>
      <c r="C8" s="31" t="s">
        <v>156</v>
      </c>
      <c r="D8" s="32" t="s">
        <v>157</v>
      </c>
      <c r="E8" s="30">
        <v>3</v>
      </c>
      <c r="I8" s="30">
        <v>5</v>
      </c>
      <c r="J8" s="32" t="s">
        <v>584</v>
      </c>
    </row>
    <row r="9" spans="1:26">
      <c r="A9" s="30" t="str">
        <f t="shared" si="0"/>
        <v>ARC</v>
      </c>
      <c r="B9" s="30" t="str">
        <f t="shared" si="1"/>
        <v>112</v>
      </c>
      <c r="C9" s="31" t="s">
        <v>158</v>
      </c>
      <c r="D9" s="32" t="s">
        <v>159</v>
      </c>
      <c r="E9" s="30">
        <v>2</v>
      </c>
      <c r="J9" s="32"/>
    </row>
    <row r="10" spans="1:26">
      <c r="A10" s="30" t="str">
        <f t="shared" si="0"/>
        <v>ARC</v>
      </c>
      <c r="B10" s="30" t="str">
        <f t="shared" si="1"/>
        <v>116</v>
      </c>
      <c r="C10" s="31" t="s">
        <v>160</v>
      </c>
      <c r="D10" s="32" t="s">
        <v>161</v>
      </c>
      <c r="E10" s="30">
        <v>2</v>
      </c>
    </row>
    <row r="11" spans="1:26">
      <c r="A11" s="30" t="str">
        <f t="shared" si="0"/>
        <v>ARC</v>
      </c>
      <c r="B11" s="30" t="str">
        <f t="shared" si="1"/>
        <v>117</v>
      </c>
      <c r="C11" s="31" t="s">
        <v>162</v>
      </c>
      <c r="D11" s="32" t="s">
        <v>163</v>
      </c>
      <c r="E11" s="30">
        <v>2</v>
      </c>
    </row>
    <row r="12" spans="1:26">
      <c r="A12" s="30" t="str">
        <f t="shared" si="0"/>
        <v>ARC</v>
      </c>
      <c r="B12" s="30" t="str">
        <f t="shared" si="1"/>
        <v>200</v>
      </c>
      <c r="C12" s="31" t="s">
        <v>164</v>
      </c>
      <c r="D12" s="32" t="s">
        <v>165</v>
      </c>
      <c r="E12" s="30">
        <v>2</v>
      </c>
    </row>
    <row r="13" spans="1:26">
      <c r="A13" s="30" t="str">
        <f t="shared" si="0"/>
        <v>ARC</v>
      </c>
      <c r="B13" s="30" t="str">
        <f t="shared" si="1"/>
        <v>201</v>
      </c>
      <c r="C13" s="31" t="s">
        <v>166</v>
      </c>
      <c r="D13" s="32" t="s">
        <v>167</v>
      </c>
      <c r="E13" s="30">
        <v>3</v>
      </c>
    </row>
    <row r="14" spans="1:26">
      <c r="A14" s="30" t="str">
        <f t="shared" si="0"/>
        <v>ARC</v>
      </c>
      <c r="B14" s="30" t="str">
        <f t="shared" si="1"/>
        <v>216</v>
      </c>
      <c r="C14" s="31" t="s">
        <v>168</v>
      </c>
      <c r="D14" s="32" t="s">
        <v>169</v>
      </c>
      <c r="E14" s="30">
        <v>2</v>
      </c>
    </row>
    <row r="15" spans="1:26">
      <c r="A15" s="30" t="str">
        <f t="shared" si="0"/>
        <v>ARC</v>
      </c>
      <c r="B15" s="30" t="str">
        <f t="shared" si="1"/>
        <v>245</v>
      </c>
      <c r="C15" s="31" t="s">
        <v>170</v>
      </c>
      <c r="D15" s="32" t="s">
        <v>171</v>
      </c>
      <c r="E15" s="30">
        <v>2</v>
      </c>
    </row>
    <row r="16" spans="1:26" s="33" customFormat="1">
      <c r="A16" s="30" t="str">
        <f t="shared" si="0"/>
        <v>ARC</v>
      </c>
      <c r="B16" s="30" t="str">
        <f t="shared" si="1"/>
        <v>246</v>
      </c>
      <c r="C16" s="31" t="s">
        <v>172</v>
      </c>
      <c r="D16" s="32" t="s">
        <v>173</v>
      </c>
      <c r="E16" s="30">
        <v>2</v>
      </c>
      <c r="F16" s="30"/>
      <c r="G16" s="30"/>
      <c r="H16" s="30"/>
      <c r="I16" s="30"/>
      <c r="J16" s="30"/>
      <c r="K16" s="30"/>
      <c r="L16" s="30"/>
      <c r="M16" s="30"/>
    </row>
    <row r="17" spans="1:13" s="33" customFormat="1">
      <c r="A17" s="30" t="str">
        <f t="shared" si="0"/>
        <v>ARC</v>
      </c>
      <c r="B17" s="30" t="str">
        <f t="shared" si="1"/>
        <v>252</v>
      </c>
      <c r="C17" s="31" t="s">
        <v>174</v>
      </c>
      <c r="D17" s="32" t="s">
        <v>175</v>
      </c>
      <c r="E17" s="30">
        <v>2</v>
      </c>
      <c r="F17" s="30"/>
      <c r="G17" s="30"/>
      <c r="H17" s="30"/>
      <c r="I17" s="30"/>
      <c r="J17" s="30"/>
      <c r="K17" s="30"/>
      <c r="L17" s="30"/>
      <c r="M17" s="30"/>
    </row>
    <row r="18" spans="1:13" s="33" customFormat="1">
      <c r="A18" s="30" t="str">
        <f t="shared" si="0"/>
        <v>ARC</v>
      </c>
      <c r="B18" s="30" t="str">
        <f t="shared" si="1"/>
        <v>261</v>
      </c>
      <c r="C18" s="31" t="s">
        <v>176</v>
      </c>
      <c r="D18" s="32" t="s">
        <v>177</v>
      </c>
      <c r="E18" s="30">
        <v>1</v>
      </c>
      <c r="F18" s="30"/>
      <c r="G18" s="30"/>
      <c r="H18" s="30"/>
      <c r="I18" s="30"/>
      <c r="J18" s="30"/>
      <c r="K18" s="30"/>
      <c r="L18" s="30"/>
      <c r="M18" s="30"/>
    </row>
    <row r="19" spans="1:13" s="33" customFormat="1">
      <c r="A19" s="30" t="str">
        <f t="shared" si="0"/>
        <v>ARC</v>
      </c>
      <c r="B19" s="30" t="str">
        <f t="shared" si="1"/>
        <v>265</v>
      </c>
      <c r="C19" s="31" t="s">
        <v>178</v>
      </c>
      <c r="D19" s="32" t="s">
        <v>179</v>
      </c>
      <c r="E19" s="30">
        <v>2</v>
      </c>
      <c r="F19" s="30"/>
      <c r="G19" s="30"/>
      <c r="H19" s="30"/>
      <c r="I19" s="30"/>
      <c r="J19" s="30"/>
      <c r="K19" s="30"/>
      <c r="L19" s="30"/>
      <c r="M19" s="30"/>
    </row>
    <row r="20" spans="1:13" s="33" customFormat="1">
      <c r="A20" s="30" t="str">
        <f t="shared" si="0"/>
        <v>ARC</v>
      </c>
      <c r="B20" s="30" t="str">
        <f t="shared" si="1"/>
        <v>272</v>
      </c>
      <c r="C20" s="31" t="s">
        <v>180</v>
      </c>
      <c r="D20" s="32" t="s">
        <v>181</v>
      </c>
      <c r="E20" s="30">
        <v>2</v>
      </c>
      <c r="F20" s="30"/>
      <c r="G20" s="30"/>
      <c r="H20" s="30"/>
      <c r="I20" s="30"/>
      <c r="J20" s="30"/>
      <c r="K20" s="30"/>
      <c r="L20" s="30"/>
      <c r="M20" s="30"/>
    </row>
    <row r="21" spans="1:13" s="33" customFormat="1">
      <c r="A21" s="30" t="str">
        <f t="shared" si="0"/>
        <v>ARC</v>
      </c>
      <c r="B21" s="30" t="str">
        <f t="shared" si="1"/>
        <v>278</v>
      </c>
      <c r="C21" s="31" t="s">
        <v>182</v>
      </c>
      <c r="D21" s="32" t="s">
        <v>183</v>
      </c>
      <c r="E21" s="30">
        <v>2</v>
      </c>
      <c r="F21" s="30"/>
      <c r="G21" s="30"/>
      <c r="H21" s="30"/>
      <c r="I21" s="30"/>
      <c r="J21" s="30"/>
      <c r="K21" s="30"/>
      <c r="L21" s="30"/>
      <c r="M21" s="30"/>
    </row>
    <row r="22" spans="1:13" s="33" customFormat="1">
      <c r="A22" s="30" t="str">
        <f t="shared" si="0"/>
        <v>ARC</v>
      </c>
      <c r="B22" s="30" t="str">
        <f t="shared" si="1"/>
        <v>279</v>
      </c>
      <c r="C22" s="31" t="s">
        <v>184</v>
      </c>
      <c r="D22" s="32" t="s">
        <v>185</v>
      </c>
      <c r="E22" s="30">
        <v>2</v>
      </c>
      <c r="F22" s="30"/>
      <c r="G22" s="30"/>
      <c r="H22" s="30"/>
      <c r="I22" s="30"/>
      <c r="J22" s="30"/>
      <c r="K22" s="30"/>
      <c r="L22" s="30"/>
      <c r="M22" s="30"/>
    </row>
    <row r="23" spans="1:13" s="33" customFormat="1">
      <c r="A23" s="30" t="str">
        <f t="shared" si="0"/>
        <v>ARC</v>
      </c>
      <c r="B23" s="30" t="str">
        <f t="shared" si="1"/>
        <v>296</v>
      </c>
      <c r="C23" s="31" t="s">
        <v>186</v>
      </c>
      <c r="D23" s="32" t="s">
        <v>187</v>
      </c>
      <c r="E23" s="30">
        <v>1</v>
      </c>
      <c r="F23" s="30"/>
      <c r="G23" s="30"/>
      <c r="H23" s="30"/>
      <c r="I23" s="30"/>
      <c r="J23" s="30"/>
      <c r="K23" s="30"/>
      <c r="L23" s="30"/>
      <c r="M23" s="30"/>
    </row>
    <row r="24" spans="1:13" s="33" customFormat="1">
      <c r="A24" s="30" t="str">
        <f t="shared" si="0"/>
        <v>ARC</v>
      </c>
      <c r="B24" s="30" t="str">
        <f t="shared" si="1"/>
        <v>303</v>
      </c>
      <c r="C24" s="31" t="s">
        <v>188</v>
      </c>
      <c r="D24" s="32" t="s">
        <v>189</v>
      </c>
      <c r="E24" s="30">
        <v>2</v>
      </c>
      <c r="F24" s="30"/>
      <c r="G24" s="30"/>
      <c r="H24" s="30"/>
      <c r="I24" s="30"/>
      <c r="J24" s="30"/>
      <c r="K24" s="30"/>
      <c r="L24" s="30"/>
      <c r="M24" s="30"/>
    </row>
    <row r="25" spans="1:13" s="33" customFormat="1">
      <c r="A25" s="30" t="str">
        <f t="shared" si="0"/>
        <v>ARC</v>
      </c>
      <c r="B25" s="30" t="str">
        <f t="shared" si="1"/>
        <v>328</v>
      </c>
      <c r="C25" s="31" t="s">
        <v>190</v>
      </c>
      <c r="D25" s="32" t="s">
        <v>191</v>
      </c>
      <c r="E25" s="30">
        <v>2</v>
      </c>
      <c r="F25" s="30"/>
      <c r="G25" s="30"/>
      <c r="H25" s="30"/>
      <c r="I25" s="30"/>
      <c r="J25" s="30"/>
      <c r="K25" s="30"/>
      <c r="L25" s="30"/>
      <c r="M25" s="30"/>
    </row>
    <row r="26" spans="1:13" s="33" customFormat="1">
      <c r="A26" s="30" t="str">
        <f t="shared" si="0"/>
        <v>ARC</v>
      </c>
      <c r="B26" s="30" t="str">
        <f t="shared" si="1"/>
        <v>329</v>
      </c>
      <c r="C26" s="31" t="s">
        <v>192</v>
      </c>
      <c r="D26" s="32" t="s">
        <v>193</v>
      </c>
      <c r="E26" s="30">
        <v>2</v>
      </c>
      <c r="F26" s="30"/>
      <c r="G26" s="30"/>
      <c r="H26" s="30"/>
      <c r="I26" s="30"/>
      <c r="J26" s="30"/>
      <c r="K26" s="30"/>
      <c r="L26" s="30"/>
      <c r="M26" s="30"/>
    </row>
    <row r="27" spans="1:13" s="33" customFormat="1">
      <c r="A27" s="30" t="str">
        <f t="shared" si="0"/>
        <v>ARC</v>
      </c>
      <c r="B27" s="30" t="str">
        <f t="shared" si="1"/>
        <v>348</v>
      </c>
      <c r="C27" s="31" t="s">
        <v>194</v>
      </c>
      <c r="D27" s="32" t="s">
        <v>195</v>
      </c>
      <c r="E27" s="30">
        <v>1</v>
      </c>
      <c r="F27" s="30"/>
      <c r="G27" s="30"/>
      <c r="H27" s="30"/>
      <c r="I27" s="30"/>
      <c r="J27" s="30"/>
      <c r="K27" s="30"/>
      <c r="L27" s="30"/>
      <c r="M27" s="30"/>
    </row>
    <row r="28" spans="1:13" s="33" customFormat="1">
      <c r="A28" s="30" t="str">
        <f t="shared" si="0"/>
        <v>ARC</v>
      </c>
      <c r="B28" s="30" t="str">
        <f t="shared" si="1"/>
        <v>361</v>
      </c>
      <c r="C28" s="31" t="s">
        <v>196</v>
      </c>
      <c r="D28" s="32" t="s">
        <v>197</v>
      </c>
      <c r="E28" s="30">
        <v>1</v>
      </c>
      <c r="F28" s="30"/>
      <c r="G28" s="30"/>
      <c r="H28" s="30"/>
      <c r="I28" s="30"/>
      <c r="J28" s="30"/>
      <c r="K28" s="30"/>
      <c r="L28" s="30"/>
      <c r="M28" s="30"/>
    </row>
    <row r="29" spans="1:13" s="33" customFormat="1">
      <c r="A29" s="30" t="str">
        <f t="shared" si="0"/>
        <v>ARC</v>
      </c>
      <c r="B29" s="30" t="str">
        <f t="shared" si="1"/>
        <v>362</v>
      </c>
      <c r="C29" s="31" t="s">
        <v>198</v>
      </c>
      <c r="D29" s="32" t="s">
        <v>199</v>
      </c>
      <c r="E29" s="30">
        <v>1</v>
      </c>
      <c r="F29" s="30"/>
      <c r="G29" s="30"/>
      <c r="H29" s="30"/>
      <c r="I29" s="30"/>
      <c r="J29" s="30"/>
      <c r="K29" s="30"/>
      <c r="L29" s="30"/>
      <c r="M29" s="30"/>
    </row>
    <row r="30" spans="1:13" s="33" customFormat="1">
      <c r="A30" s="30" t="str">
        <f t="shared" si="0"/>
        <v>ARC</v>
      </c>
      <c r="B30" s="30" t="str">
        <f t="shared" si="1"/>
        <v>378</v>
      </c>
      <c r="C30" s="31" t="s">
        <v>200</v>
      </c>
      <c r="D30" s="32" t="s">
        <v>201</v>
      </c>
      <c r="E30" s="30">
        <v>2</v>
      </c>
      <c r="F30" s="30"/>
      <c r="G30" s="30"/>
      <c r="H30" s="30"/>
      <c r="I30" s="30"/>
      <c r="J30" s="30"/>
      <c r="K30" s="30"/>
      <c r="L30" s="30"/>
      <c r="M30" s="30"/>
    </row>
    <row r="31" spans="1:13" s="33" customFormat="1">
      <c r="A31" s="30" t="str">
        <f t="shared" si="0"/>
        <v>ARC</v>
      </c>
      <c r="B31" s="30" t="str">
        <f t="shared" si="1"/>
        <v>387</v>
      </c>
      <c r="C31" s="31" t="s">
        <v>202</v>
      </c>
      <c r="D31" s="32" t="s">
        <v>203</v>
      </c>
      <c r="E31" s="30">
        <v>2</v>
      </c>
      <c r="F31" s="30"/>
      <c r="G31" s="30"/>
      <c r="H31" s="30"/>
      <c r="I31" s="30"/>
      <c r="J31" s="30"/>
      <c r="K31" s="30"/>
      <c r="L31" s="30"/>
      <c r="M31" s="30"/>
    </row>
    <row r="32" spans="1:13" s="33" customFormat="1">
      <c r="A32" s="30" t="str">
        <f t="shared" si="0"/>
        <v>ARC</v>
      </c>
      <c r="B32" s="30" t="str">
        <f t="shared" si="1"/>
        <v>388</v>
      </c>
      <c r="C32" s="31" t="s">
        <v>204</v>
      </c>
      <c r="D32" s="32" t="s">
        <v>205</v>
      </c>
      <c r="E32" s="30">
        <v>2</v>
      </c>
      <c r="F32" s="30"/>
      <c r="G32" s="30"/>
      <c r="H32" s="30"/>
      <c r="I32" s="30"/>
      <c r="J32" s="30"/>
      <c r="K32" s="30"/>
      <c r="L32" s="30"/>
      <c r="M32" s="30"/>
    </row>
    <row r="33" spans="1:13" s="33" customFormat="1">
      <c r="A33" s="30" t="str">
        <f t="shared" si="0"/>
        <v>ARC</v>
      </c>
      <c r="B33" s="30" t="str">
        <f t="shared" si="1"/>
        <v>389</v>
      </c>
      <c r="C33" s="31" t="s">
        <v>206</v>
      </c>
      <c r="D33" s="32" t="s">
        <v>207</v>
      </c>
      <c r="E33" s="30">
        <v>2</v>
      </c>
      <c r="F33" s="30"/>
      <c r="G33" s="30"/>
      <c r="H33" s="30"/>
      <c r="I33" s="30"/>
      <c r="J33" s="30"/>
      <c r="K33" s="30"/>
      <c r="L33" s="30"/>
      <c r="M33" s="30"/>
    </row>
    <row r="34" spans="1:13" s="33" customFormat="1">
      <c r="A34" s="30" t="str">
        <f t="shared" si="0"/>
        <v>ARC</v>
      </c>
      <c r="B34" s="30" t="str">
        <f t="shared" si="1"/>
        <v>391</v>
      </c>
      <c r="C34" s="31" t="s">
        <v>208</v>
      </c>
      <c r="D34" s="32" t="s">
        <v>209</v>
      </c>
      <c r="E34" s="30">
        <v>4</v>
      </c>
      <c r="F34" s="30"/>
      <c r="G34" s="30"/>
      <c r="H34" s="30"/>
      <c r="I34" s="30"/>
      <c r="J34" s="30"/>
      <c r="K34" s="30"/>
      <c r="L34" s="30"/>
      <c r="M34" s="30"/>
    </row>
    <row r="35" spans="1:13" s="33" customFormat="1">
      <c r="A35" s="30" t="str">
        <f t="shared" si="0"/>
        <v>ARC</v>
      </c>
      <c r="B35" s="30" t="str">
        <f t="shared" si="1"/>
        <v>392</v>
      </c>
      <c r="C35" s="31" t="s">
        <v>210</v>
      </c>
      <c r="D35" s="32" t="s">
        <v>211</v>
      </c>
      <c r="E35" s="30">
        <v>3</v>
      </c>
      <c r="F35" s="30"/>
      <c r="G35" s="30"/>
      <c r="H35" s="30"/>
      <c r="I35" s="30"/>
      <c r="J35" s="30"/>
      <c r="K35" s="30"/>
      <c r="L35" s="30"/>
      <c r="M35" s="30"/>
    </row>
    <row r="36" spans="1:13" s="33" customFormat="1">
      <c r="A36" s="30" t="str">
        <f t="shared" si="0"/>
        <v>ARC</v>
      </c>
      <c r="B36" s="30" t="str">
        <f t="shared" si="1"/>
        <v>396</v>
      </c>
      <c r="C36" s="31" t="s">
        <v>212</v>
      </c>
      <c r="D36" s="32" t="s">
        <v>187</v>
      </c>
      <c r="E36" s="30">
        <v>1</v>
      </c>
      <c r="F36" s="30"/>
      <c r="G36" s="30"/>
      <c r="H36" s="30"/>
      <c r="I36" s="30"/>
      <c r="J36" s="30"/>
      <c r="K36" s="30"/>
      <c r="L36" s="30"/>
      <c r="M36" s="30"/>
    </row>
    <row r="37" spans="1:13" s="33" customFormat="1">
      <c r="A37" s="30" t="str">
        <f t="shared" si="0"/>
        <v>ARC</v>
      </c>
      <c r="B37" s="30" t="str">
        <f t="shared" si="1"/>
        <v>401</v>
      </c>
      <c r="C37" s="31" t="s">
        <v>213</v>
      </c>
      <c r="D37" s="32" t="s">
        <v>214</v>
      </c>
      <c r="E37" s="30">
        <v>2</v>
      </c>
      <c r="F37" s="30"/>
      <c r="G37" s="30"/>
      <c r="H37" s="30"/>
      <c r="I37" s="30"/>
      <c r="J37" s="30"/>
      <c r="K37" s="30"/>
      <c r="L37" s="30"/>
      <c r="M37" s="30"/>
    </row>
    <row r="38" spans="1:13" s="33" customFormat="1">
      <c r="A38" s="30" t="str">
        <f t="shared" si="0"/>
        <v>ARC</v>
      </c>
      <c r="B38" s="30" t="str">
        <f t="shared" si="1"/>
        <v>405</v>
      </c>
      <c r="C38" s="31" t="s">
        <v>215</v>
      </c>
      <c r="D38" s="32" t="s">
        <v>216</v>
      </c>
      <c r="E38" s="30">
        <v>2</v>
      </c>
      <c r="F38" s="30"/>
      <c r="G38" s="30"/>
      <c r="H38" s="30"/>
      <c r="I38" s="30"/>
      <c r="J38" s="30"/>
      <c r="K38" s="30"/>
      <c r="L38" s="30"/>
      <c r="M38" s="30"/>
    </row>
    <row r="39" spans="1:13" s="33" customFormat="1">
      <c r="A39" s="30" t="str">
        <f t="shared" si="0"/>
        <v>ARC</v>
      </c>
      <c r="B39" s="30" t="str">
        <f t="shared" si="1"/>
        <v>415</v>
      </c>
      <c r="C39" s="31" t="s">
        <v>217</v>
      </c>
      <c r="D39" s="32" t="s">
        <v>218</v>
      </c>
      <c r="E39" s="30">
        <v>2</v>
      </c>
      <c r="F39" s="30"/>
      <c r="G39" s="30"/>
      <c r="H39" s="30"/>
      <c r="I39" s="30"/>
      <c r="J39" s="30"/>
      <c r="K39" s="30"/>
      <c r="L39" s="30"/>
      <c r="M39" s="30"/>
    </row>
    <row r="40" spans="1:13" s="33" customFormat="1">
      <c r="A40" s="30" t="str">
        <f>LEFT(C40,3)</f>
        <v>ARC</v>
      </c>
      <c r="B40" s="30" t="str">
        <f>RIGHT(C40,3)</f>
        <v>416</v>
      </c>
      <c r="C40" s="31" t="s">
        <v>219</v>
      </c>
      <c r="D40" s="32" t="s">
        <v>220</v>
      </c>
      <c r="E40" s="30">
        <v>2</v>
      </c>
      <c r="F40" s="30"/>
      <c r="G40" s="30"/>
      <c r="H40" s="30"/>
      <c r="I40" s="30"/>
      <c r="J40" s="30"/>
      <c r="K40" s="30"/>
      <c r="L40" s="30"/>
      <c r="M40" s="30"/>
    </row>
    <row r="41" spans="1:13" s="33" customFormat="1">
      <c r="A41" s="30" t="str">
        <f t="shared" ref="A41:A105" si="2">LEFT(C41,3)</f>
        <v>ARC</v>
      </c>
      <c r="B41" s="30" t="str">
        <f t="shared" ref="B41:B105" si="3">RIGHT(C41,3)</f>
        <v>417</v>
      </c>
      <c r="C41" s="31" t="s">
        <v>221</v>
      </c>
      <c r="D41" s="32" t="s">
        <v>222</v>
      </c>
      <c r="E41" s="30">
        <v>2</v>
      </c>
      <c r="F41" s="30"/>
      <c r="G41" s="30"/>
      <c r="H41" s="30"/>
      <c r="I41" s="30"/>
      <c r="J41" s="30"/>
      <c r="K41" s="30"/>
      <c r="L41" s="30"/>
      <c r="M41" s="30"/>
    </row>
    <row r="42" spans="1:13" s="33" customFormat="1">
      <c r="A42" s="30" t="str">
        <f t="shared" si="2"/>
        <v>ARC</v>
      </c>
      <c r="B42" s="30" t="str">
        <f t="shared" si="3"/>
        <v>418</v>
      </c>
      <c r="C42" s="31" t="s">
        <v>223</v>
      </c>
      <c r="D42" s="32" t="s">
        <v>224</v>
      </c>
      <c r="E42" s="30">
        <v>3</v>
      </c>
      <c r="F42" s="30"/>
      <c r="G42" s="30"/>
      <c r="H42" s="30"/>
      <c r="I42" s="30"/>
      <c r="J42" s="30"/>
      <c r="K42" s="30"/>
      <c r="L42" s="30"/>
      <c r="M42" s="30"/>
    </row>
    <row r="43" spans="1:13" s="33" customFormat="1">
      <c r="A43" s="30" t="str">
        <f t="shared" si="2"/>
        <v>ARC</v>
      </c>
      <c r="B43" s="30" t="str">
        <f t="shared" si="3"/>
        <v>419</v>
      </c>
      <c r="C43" s="31" t="s">
        <v>225</v>
      </c>
      <c r="D43" s="32" t="s">
        <v>226</v>
      </c>
      <c r="E43" s="30">
        <v>2</v>
      </c>
      <c r="F43" s="30"/>
      <c r="G43" s="30"/>
      <c r="H43" s="30"/>
      <c r="I43" s="30"/>
      <c r="J43" s="30"/>
      <c r="K43" s="30"/>
      <c r="L43" s="30"/>
      <c r="M43" s="30"/>
    </row>
    <row r="44" spans="1:13" s="33" customFormat="1">
      <c r="A44" s="30" t="str">
        <f t="shared" si="2"/>
        <v>ARC</v>
      </c>
      <c r="B44" s="30" t="str">
        <f t="shared" si="3"/>
        <v>428</v>
      </c>
      <c r="C44" s="31" t="s">
        <v>227</v>
      </c>
      <c r="D44" s="32" t="s">
        <v>228</v>
      </c>
      <c r="E44" s="30">
        <v>2</v>
      </c>
      <c r="F44" s="30"/>
      <c r="G44" s="30"/>
      <c r="H44" s="30"/>
      <c r="I44" s="30"/>
      <c r="J44" s="30"/>
      <c r="K44" s="30"/>
      <c r="L44" s="30"/>
      <c r="M44" s="30"/>
    </row>
    <row r="45" spans="1:13" s="33" customFormat="1">
      <c r="A45" s="30" t="str">
        <f t="shared" si="2"/>
        <v>ARC</v>
      </c>
      <c r="B45" s="30" t="str">
        <f t="shared" si="3"/>
        <v>446</v>
      </c>
      <c r="C45" s="31" t="s">
        <v>229</v>
      </c>
      <c r="D45" s="32" t="s">
        <v>230</v>
      </c>
      <c r="E45" s="30">
        <v>3</v>
      </c>
      <c r="F45" s="30"/>
      <c r="G45" s="30"/>
      <c r="H45" s="30"/>
      <c r="I45" s="30"/>
      <c r="J45" s="30"/>
      <c r="K45" s="30"/>
      <c r="L45" s="30"/>
      <c r="M45" s="30"/>
    </row>
    <row r="46" spans="1:13" s="33" customFormat="1">
      <c r="A46" s="30" t="str">
        <f t="shared" si="2"/>
        <v>ARC</v>
      </c>
      <c r="B46" s="30" t="str">
        <f t="shared" si="3"/>
        <v>447</v>
      </c>
      <c r="C46" s="31" t="s">
        <v>231</v>
      </c>
      <c r="D46" s="32" t="s">
        <v>232</v>
      </c>
      <c r="E46" s="30">
        <v>8</v>
      </c>
      <c r="F46" s="30"/>
      <c r="G46" s="30"/>
      <c r="H46" s="30"/>
      <c r="I46" s="30"/>
      <c r="J46" s="30"/>
      <c r="K46" s="30"/>
      <c r="L46" s="30"/>
      <c r="M46" s="30"/>
    </row>
    <row r="47" spans="1:13" s="33" customFormat="1">
      <c r="A47" s="30" t="str">
        <f t="shared" si="2"/>
        <v>ARC</v>
      </c>
      <c r="B47" s="30" t="str">
        <f t="shared" si="3"/>
        <v>448</v>
      </c>
      <c r="C47" s="31" t="s">
        <v>233</v>
      </c>
      <c r="D47" s="32" t="s">
        <v>234</v>
      </c>
      <c r="E47" s="30">
        <v>2</v>
      </c>
      <c r="F47" s="30"/>
      <c r="G47" s="30"/>
      <c r="H47" s="30"/>
      <c r="I47" s="30"/>
      <c r="J47" s="30"/>
      <c r="K47" s="30"/>
      <c r="L47" s="30"/>
      <c r="M47" s="30"/>
    </row>
    <row r="48" spans="1:13" s="33" customFormat="1">
      <c r="A48" s="30" t="str">
        <f t="shared" si="2"/>
        <v>ARC</v>
      </c>
      <c r="B48" s="30" t="str">
        <f t="shared" si="3"/>
        <v>449</v>
      </c>
      <c r="C48" s="31" t="s">
        <v>235</v>
      </c>
      <c r="D48" s="32" t="s">
        <v>236</v>
      </c>
      <c r="E48" s="30">
        <v>10</v>
      </c>
      <c r="F48" s="30"/>
      <c r="G48" s="30"/>
      <c r="H48" s="30"/>
      <c r="I48" s="30"/>
      <c r="J48" s="30"/>
      <c r="K48" s="30"/>
      <c r="L48" s="30"/>
      <c r="M48" s="30"/>
    </row>
    <row r="49" spans="1:13" s="33" customFormat="1">
      <c r="A49" s="30" t="str">
        <f t="shared" si="2"/>
        <v>ARC</v>
      </c>
      <c r="B49" s="30" t="str">
        <f t="shared" si="3"/>
        <v>455</v>
      </c>
      <c r="C49" s="31" t="s">
        <v>237</v>
      </c>
      <c r="D49" s="32" t="s">
        <v>238</v>
      </c>
      <c r="E49" s="30">
        <v>2</v>
      </c>
      <c r="F49" s="30"/>
      <c r="G49" s="30"/>
      <c r="H49" s="30"/>
      <c r="I49" s="30"/>
      <c r="J49" s="30"/>
      <c r="K49" s="30"/>
      <c r="L49" s="30"/>
      <c r="M49" s="30"/>
    </row>
    <row r="50" spans="1:13" s="33" customFormat="1">
      <c r="A50" s="30" t="str">
        <f t="shared" si="2"/>
        <v>ARC</v>
      </c>
      <c r="B50" s="30" t="str">
        <f t="shared" si="3"/>
        <v>460</v>
      </c>
      <c r="C50" s="31" t="s">
        <v>239</v>
      </c>
      <c r="D50" s="32" t="s">
        <v>240</v>
      </c>
      <c r="E50" s="30">
        <v>2</v>
      </c>
      <c r="F50" s="30"/>
      <c r="G50" s="30"/>
      <c r="H50" s="30"/>
      <c r="I50" s="30"/>
      <c r="J50" s="30"/>
      <c r="K50" s="30"/>
      <c r="L50" s="30"/>
      <c r="M50" s="30"/>
    </row>
    <row r="51" spans="1:13" s="33" customFormat="1">
      <c r="A51" s="30" t="str">
        <f t="shared" si="2"/>
        <v>ARC</v>
      </c>
      <c r="B51" s="30" t="str">
        <f t="shared" si="3"/>
        <v>496</v>
      </c>
      <c r="C51" s="31" t="s">
        <v>241</v>
      </c>
      <c r="D51" s="32" t="s">
        <v>187</v>
      </c>
      <c r="E51" s="30">
        <v>1</v>
      </c>
      <c r="F51" s="30"/>
      <c r="G51" s="30"/>
      <c r="H51" s="30"/>
      <c r="I51" s="30"/>
      <c r="J51" s="30"/>
      <c r="K51" s="30"/>
      <c r="L51" s="30"/>
      <c r="M51" s="30"/>
    </row>
    <row r="52" spans="1:13" s="33" customFormat="1">
      <c r="A52" s="30" t="str">
        <f t="shared" si="2"/>
        <v>ART</v>
      </c>
      <c r="B52" s="30" t="str">
        <f t="shared" si="3"/>
        <v>111</v>
      </c>
      <c r="C52" s="31" t="s">
        <v>242</v>
      </c>
      <c r="D52" s="32" t="s">
        <v>243</v>
      </c>
      <c r="E52" s="30">
        <v>4</v>
      </c>
      <c r="F52" s="30"/>
      <c r="G52" s="30"/>
      <c r="H52" s="30"/>
      <c r="I52" s="30"/>
      <c r="J52" s="30"/>
      <c r="K52" s="30"/>
      <c r="L52" s="30"/>
      <c r="M52" s="30"/>
    </row>
    <row r="53" spans="1:13" s="33" customFormat="1">
      <c r="A53" s="30" t="str">
        <f t="shared" si="2"/>
        <v>ART</v>
      </c>
      <c r="B53" s="30" t="str">
        <f t="shared" si="3"/>
        <v>151</v>
      </c>
      <c r="C53" s="31" t="s">
        <v>244</v>
      </c>
      <c r="D53" s="32" t="s">
        <v>245</v>
      </c>
      <c r="E53" s="30">
        <v>2</v>
      </c>
      <c r="F53" s="30"/>
      <c r="G53" s="30"/>
      <c r="H53" s="30"/>
      <c r="I53" s="30"/>
      <c r="J53" s="30"/>
      <c r="K53" s="30"/>
      <c r="L53" s="30"/>
      <c r="M53" s="30"/>
    </row>
    <row r="54" spans="1:13" s="33" customFormat="1">
      <c r="A54" s="30" t="str">
        <f t="shared" si="2"/>
        <v>ART</v>
      </c>
      <c r="B54" s="30" t="str">
        <f t="shared" si="3"/>
        <v>161</v>
      </c>
      <c r="C54" s="31" t="s">
        <v>246</v>
      </c>
      <c r="D54" s="32" t="s">
        <v>247</v>
      </c>
      <c r="E54" s="30">
        <v>2</v>
      </c>
      <c r="F54" s="30"/>
      <c r="G54" s="30"/>
      <c r="H54" s="30"/>
      <c r="I54" s="30"/>
      <c r="J54" s="30"/>
      <c r="K54" s="30"/>
      <c r="L54" s="30"/>
      <c r="M54" s="30"/>
    </row>
    <row r="55" spans="1:13" s="33" customFormat="1">
      <c r="A55" s="30" t="str">
        <f t="shared" si="2"/>
        <v>ART</v>
      </c>
      <c r="B55" s="30" t="str">
        <f t="shared" si="3"/>
        <v>201</v>
      </c>
      <c r="C55" s="31" t="s">
        <v>248</v>
      </c>
      <c r="D55" s="32" t="s">
        <v>249</v>
      </c>
      <c r="E55" s="30">
        <v>2</v>
      </c>
      <c r="F55" s="30"/>
      <c r="G55" s="30"/>
      <c r="H55" s="30"/>
      <c r="I55" s="30"/>
      <c r="J55" s="30"/>
      <c r="K55" s="30"/>
      <c r="L55" s="30"/>
      <c r="M55" s="30"/>
    </row>
    <row r="56" spans="1:13" s="33" customFormat="1">
      <c r="A56" s="30" t="str">
        <f t="shared" si="2"/>
        <v>ART</v>
      </c>
      <c r="B56" s="30" t="str">
        <f t="shared" si="3"/>
        <v>202</v>
      </c>
      <c r="C56" s="31" t="s">
        <v>250</v>
      </c>
      <c r="D56" s="32" t="s">
        <v>251</v>
      </c>
      <c r="E56" s="30">
        <v>2</v>
      </c>
      <c r="F56" s="30"/>
      <c r="G56" s="30"/>
      <c r="H56" s="30"/>
      <c r="I56" s="30"/>
      <c r="J56" s="30"/>
      <c r="K56" s="30"/>
      <c r="L56" s="30"/>
      <c r="M56" s="30"/>
    </row>
    <row r="57" spans="1:13" s="33" customFormat="1">
      <c r="A57" s="30" t="str">
        <f t="shared" si="2"/>
        <v>ART</v>
      </c>
      <c r="B57" s="30" t="str">
        <f t="shared" si="3"/>
        <v>203</v>
      </c>
      <c r="C57" s="31" t="s">
        <v>252</v>
      </c>
      <c r="D57" s="32" t="s">
        <v>253</v>
      </c>
      <c r="E57" s="30">
        <v>2</v>
      </c>
      <c r="F57" s="30"/>
      <c r="G57" s="30"/>
      <c r="H57" s="30"/>
      <c r="I57" s="30"/>
      <c r="J57" s="30"/>
      <c r="K57" s="30"/>
      <c r="L57" s="30"/>
      <c r="M57" s="30"/>
    </row>
    <row r="58" spans="1:13" s="33" customFormat="1">
      <c r="A58" s="30" t="str">
        <f t="shared" si="2"/>
        <v>ART</v>
      </c>
      <c r="B58" s="30" t="str">
        <f t="shared" si="3"/>
        <v>205</v>
      </c>
      <c r="C58" s="31" t="s">
        <v>254</v>
      </c>
      <c r="D58" s="32" t="s">
        <v>255</v>
      </c>
      <c r="E58" s="30">
        <v>2</v>
      </c>
      <c r="F58" s="30"/>
      <c r="G58" s="30"/>
      <c r="H58" s="30"/>
      <c r="I58" s="30"/>
      <c r="J58" s="30"/>
      <c r="K58" s="30"/>
      <c r="L58" s="30"/>
      <c r="M58" s="30"/>
    </row>
    <row r="59" spans="1:13" s="33" customFormat="1">
      <c r="A59" s="30" t="str">
        <f t="shared" si="2"/>
        <v>ART</v>
      </c>
      <c r="B59" s="30" t="str">
        <f t="shared" si="3"/>
        <v>213</v>
      </c>
      <c r="C59" s="31" t="s">
        <v>256</v>
      </c>
      <c r="D59" s="32" t="s">
        <v>257</v>
      </c>
      <c r="E59" s="30">
        <v>2</v>
      </c>
      <c r="F59" s="30"/>
      <c r="G59" s="30"/>
      <c r="H59" s="30"/>
      <c r="I59" s="30"/>
      <c r="J59" s="30"/>
      <c r="K59" s="30"/>
      <c r="L59" s="30"/>
      <c r="M59" s="30"/>
    </row>
    <row r="60" spans="1:13" s="33" customFormat="1">
      <c r="A60" s="30" t="str">
        <f t="shared" si="2"/>
        <v>ART</v>
      </c>
      <c r="B60" s="30" t="str">
        <f t="shared" si="3"/>
        <v>221</v>
      </c>
      <c r="C60" s="31" t="s">
        <v>258</v>
      </c>
      <c r="D60" s="32" t="s">
        <v>259</v>
      </c>
      <c r="E60" s="30">
        <v>2</v>
      </c>
      <c r="F60" s="30"/>
      <c r="G60" s="30"/>
      <c r="H60" s="30"/>
      <c r="I60" s="30"/>
      <c r="J60" s="30"/>
      <c r="K60" s="30"/>
      <c r="L60" s="30"/>
      <c r="M60" s="30"/>
    </row>
    <row r="61" spans="1:13" s="33" customFormat="1">
      <c r="A61" s="30" t="str">
        <f t="shared" si="2"/>
        <v>ART</v>
      </c>
      <c r="B61" s="30" t="str">
        <f t="shared" si="3"/>
        <v>251</v>
      </c>
      <c r="C61" s="31" t="s">
        <v>260</v>
      </c>
      <c r="D61" s="32" t="s">
        <v>261</v>
      </c>
      <c r="E61" s="30">
        <v>2</v>
      </c>
      <c r="F61" s="30"/>
      <c r="G61" s="30"/>
      <c r="H61" s="30"/>
      <c r="I61" s="30"/>
      <c r="J61" s="30"/>
      <c r="K61" s="30"/>
      <c r="L61" s="30"/>
      <c r="M61" s="30"/>
    </row>
    <row r="62" spans="1:13" s="33" customFormat="1">
      <c r="A62" s="30" t="str">
        <f t="shared" si="2"/>
        <v>ART</v>
      </c>
      <c r="B62" s="30" t="str">
        <f t="shared" si="3"/>
        <v>270</v>
      </c>
      <c r="C62" s="31" t="s">
        <v>262</v>
      </c>
      <c r="D62" s="32" t="s">
        <v>263</v>
      </c>
      <c r="E62" s="30">
        <v>2</v>
      </c>
      <c r="F62" s="30"/>
      <c r="G62" s="30"/>
      <c r="H62" s="30"/>
      <c r="I62" s="30"/>
      <c r="J62" s="30"/>
      <c r="K62" s="30"/>
      <c r="L62" s="30"/>
      <c r="M62" s="30"/>
    </row>
    <row r="63" spans="1:13" s="33" customFormat="1">
      <c r="A63" s="30" t="str">
        <f t="shared" si="2"/>
        <v>ART</v>
      </c>
      <c r="B63" s="30" t="str">
        <f t="shared" si="3"/>
        <v>271</v>
      </c>
      <c r="C63" s="31" t="s">
        <v>264</v>
      </c>
      <c r="D63" s="32" t="s">
        <v>265</v>
      </c>
      <c r="E63" s="30">
        <v>3</v>
      </c>
      <c r="F63" s="30"/>
      <c r="G63" s="30"/>
      <c r="H63" s="30"/>
      <c r="I63" s="30"/>
      <c r="J63" s="30"/>
      <c r="K63" s="30"/>
      <c r="L63" s="30"/>
      <c r="M63" s="30"/>
    </row>
    <row r="64" spans="1:13" s="33" customFormat="1">
      <c r="A64" s="30" t="str">
        <f t="shared" si="2"/>
        <v>ART</v>
      </c>
      <c r="B64" s="30" t="str">
        <f t="shared" si="3"/>
        <v>301</v>
      </c>
      <c r="C64" s="31" t="s">
        <v>266</v>
      </c>
      <c r="D64" s="32" t="s">
        <v>267</v>
      </c>
      <c r="E64" s="30">
        <v>2</v>
      </c>
      <c r="F64" s="30"/>
      <c r="G64" s="30"/>
      <c r="H64" s="30"/>
      <c r="I64" s="30"/>
      <c r="J64" s="30"/>
      <c r="K64" s="30"/>
      <c r="L64" s="30"/>
      <c r="M64" s="30"/>
    </row>
    <row r="65" spans="1:13" s="33" customFormat="1">
      <c r="A65" s="30" t="str">
        <f t="shared" si="2"/>
        <v>ART</v>
      </c>
      <c r="B65" s="30" t="str">
        <f t="shared" si="3"/>
        <v>341</v>
      </c>
      <c r="C65" s="31" t="s">
        <v>268</v>
      </c>
      <c r="D65" s="32" t="s">
        <v>269</v>
      </c>
      <c r="E65" s="30">
        <v>3</v>
      </c>
      <c r="F65" s="30"/>
      <c r="G65" s="30"/>
      <c r="H65" s="30"/>
      <c r="I65" s="30"/>
      <c r="J65" s="30"/>
      <c r="K65" s="30"/>
      <c r="L65" s="30"/>
      <c r="M65" s="30"/>
    </row>
    <row r="66" spans="1:13" s="33" customFormat="1">
      <c r="A66" s="30" t="str">
        <f t="shared" si="2"/>
        <v>ART</v>
      </c>
      <c r="B66" s="30" t="str">
        <f t="shared" si="3"/>
        <v>343</v>
      </c>
      <c r="C66" s="31" t="s">
        <v>270</v>
      </c>
      <c r="D66" s="32" t="s">
        <v>271</v>
      </c>
      <c r="E66" s="30">
        <v>2</v>
      </c>
      <c r="F66" s="30"/>
      <c r="G66" s="30"/>
      <c r="H66" s="30"/>
      <c r="I66" s="30"/>
      <c r="J66" s="30"/>
      <c r="K66" s="30"/>
      <c r="L66" s="30"/>
      <c r="M66" s="30"/>
    </row>
    <row r="67" spans="1:13" s="33" customFormat="1">
      <c r="A67" s="30" t="str">
        <f t="shared" si="2"/>
        <v>ART</v>
      </c>
      <c r="B67" s="30" t="str">
        <f t="shared" si="3"/>
        <v>386</v>
      </c>
      <c r="C67" s="31" t="s">
        <v>272</v>
      </c>
      <c r="D67" s="32" t="s">
        <v>273</v>
      </c>
      <c r="E67" s="30">
        <v>2</v>
      </c>
      <c r="F67" s="30"/>
      <c r="G67" s="30"/>
      <c r="H67" s="30"/>
      <c r="I67" s="30"/>
      <c r="J67" s="30"/>
      <c r="K67" s="30"/>
      <c r="L67" s="30"/>
      <c r="M67" s="30"/>
    </row>
    <row r="68" spans="1:13" s="33" customFormat="1">
      <c r="A68" s="30" t="str">
        <f t="shared" si="2"/>
        <v>CIE</v>
      </c>
      <c r="B68" s="30" t="str">
        <f t="shared" si="3"/>
        <v>340</v>
      </c>
      <c r="C68" s="31" t="s">
        <v>274</v>
      </c>
      <c r="D68" s="32" t="s">
        <v>275</v>
      </c>
      <c r="E68" s="30">
        <v>2</v>
      </c>
      <c r="F68" s="30"/>
      <c r="G68" s="30"/>
      <c r="H68" s="30"/>
      <c r="I68" s="30"/>
      <c r="J68" s="30"/>
      <c r="K68" s="30"/>
      <c r="L68" s="30"/>
      <c r="M68" s="30"/>
    </row>
    <row r="69" spans="1:13" s="33" customFormat="1">
      <c r="A69" s="30" t="str">
        <f t="shared" si="2"/>
        <v>CIE</v>
      </c>
      <c r="B69" s="30" t="str">
        <f t="shared" si="3"/>
        <v>341</v>
      </c>
      <c r="C69" s="31" t="s">
        <v>276</v>
      </c>
      <c r="D69" s="32" t="s">
        <v>277</v>
      </c>
      <c r="E69" s="30">
        <v>2</v>
      </c>
      <c r="F69" s="30"/>
      <c r="G69" s="30"/>
      <c r="H69" s="30"/>
      <c r="I69" s="30"/>
      <c r="J69" s="30"/>
      <c r="K69" s="30"/>
      <c r="L69" s="30"/>
      <c r="M69" s="30"/>
    </row>
    <row r="70" spans="1:13" s="33" customFormat="1">
      <c r="A70" s="30" t="str">
        <f t="shared" si="2"/>
        <v>CHE</v>
      </c>
      <c r="B70" s="30" t="str">
        <f t="shared" si="3"/>
        <v>309</v>
      </c>
      <c r="C70" s="31" t="s">
        <v>137</v>
      </c>
      <c r="D70" s="32" t="s">
        <v>125</v>
      </c>
      <c r="E70" s="30">
        <v>3</v>
      </c>
      <c r="F70" s="30"/>
      <c r="G70" s="30"/>
      <c r="H70" s="30"/>
      <c r="I70" s="30"/>
      <c r="J70" s="30"/>
      <c r="K70" s="30"/>
      <c r="L70" s="30"/>
      <c r="M70" s="30"/>
    </row>
    <row r="71" spans="1:13" s="33" customFormat="1">
      <c r="A71" s="30" t="str">
        <f t="shared" si="2"/>
        <v>DMS</v>
      </c>
      <c r="B71" s="30" t="str">
        <f t="shared" si="3"/>
        <v>221</v>
      </c>
      <c r="C71" s="31" t="s">
        <v>278</v>
      </c>
      <c r="D71" s="32" t="s">
        <v>279</v>
      </c>
      <c r="E71" s="30">
        <v>3</v>
      </c>
      <c r="F71" s="30"/>
      <c r="G71" s="30"/>
      <c r="H71" s="30"/>
      <c r="I71" s="30"/>
      <c r="J71" s="30"/>
      <c r="K71" s="30"/>
      <c r="L71" s="30"/>
      <c r="M71" s="30"/>
    </row>
    <row r="72" spans="1:13" s="33" customFormat="1">
      <c r="A72" s="30" t="str">
        <f t="shared" si="2"/>
        <v>DMS</v>
      </c>
      <c r="B72" s="30" t="str">
        <f t="shared" si="3"/>
        <v>231</v>
      </c>
      <c r="C72" s="31" t="s">
        <v>280</v>
      </c>
      <c r="D72" s="32" t="s">
        <v>281</v>
      </c>
      <c r="E72" s="30">
        <v>3</v>
      </c>
      <c r="F72" s="30"/>
      <c r="G72" s="30"/>
      <c r="H72" s="30"/>
      <c r="I72" s="30"/>
      <c r="J72" s="30"/>
      <c r="K72" s="30"/>
      <c r="L72" s="30"/>
      <c r="M72" s="30"/>
    </row>
    <row r="73" spans="1:13" s="33" customFormat="1">
      <c r="A73" s="30" t="str">
        <f t="shared" si="2"/>
        <v>DMS</v>
      </c>
      <c r="B73" s="30" t="str">
        <f t="shared" si="3"/>
        <v>271</v>
      </c>
      <c r="C73" s="31" t="s">
        <v>282</v>
      </c>
      <c r="D73" s="32" t="s">
        <v>283</v>
      </c>
      <c r="E73" s="30">
        <v>3</v>
      </c>
      <c r="F73" s="30"/>
      <c r="G73" s="30"/>
      <c r="H73" s="30"/>
      <c r="I73" s="30"/>
      <c r="J73" s="30"/>
      <c r="K73" s="30"/>
      <c r="L73" s="30"/>
      <c r="M73" s="30"/>
    </row>
    <row r="74" spans="1:13" s="33" customFormat="1">
      <c r="A74" s="30" t="str">
        <f t="shared" si="2"/>
        <v>DMS</v>
      </c>
      <c r="B74" s="30" t="str">
        <f t="shared" si="3"/>
        <v>296</v>
      </c>
      <c r="C74" s="31" t="s">
        <v>284</v>
      </c>
      <c r="D74" s="32" t="s">
        <v>285</v>
      </c>
      <c r="E74" s="30">
        <v>1</v>
      </c>
      <c r="F74" s="30"/>
      <c r="G74" s="30"/>
      <c r="H74" s="30"/>
      <c r="I74" s="30"/>
      <c r="J74" s="30"/>
      <c r="K74" s="30"/>
      <c r="L74" s="30"/>
      <c r="M74" s="30"/>
    </row>
    <row r="75" spans="1:13" s="33" customFormat="1">
      <c r="A75" s="30" t="str">
        <f t="shared" si="2"/>
        <v>DMS</v>
      </c>
      <c r="B75" s="30" t="str">
        <f t="shared" si="3"/>
        <v>341</v>
      </c>
      <c r="C75" s="31" t="s">
        <v>286</v>
      </c>
      <c r="D75" s="32" t="s">
        <v>287</v>
      </c>
      <c r="E75" s="30">
        <v>3</v>
      </c>
      <c r="F75" s="30"/>
      <c r="G75" s="30"/>
      <c r="H75" s="30"/>
      <c r="I75" s="30"/>
      <c r="J75" s="30"/>
      <c r="K75" s="30"/>
      <c r="L75" s="30"/>
      <c r="M75" s="30"/>
    </row>
    <row r="76" spans="1:13" s="33" customFormat="1">
      <c r="A76" s="30" t="str">
        <f t="shared" si="2"/>
        <v>DMS</v>
      </c>
      <c r="B76" s="30" t="str">
        <f t="shared" si="3"/>
        <v>344</v>
      </c>
      <c r="C76" s="31" t="s">
        <v>288</v>
      </c>
      <c r="D76" s="32" t="s">
        <v>289</v>
      </c>
      <c r="E76" s="30">
        <v>2</v>
      </c>
      <c r="F76" s="30"/>
      <c r="G76" s="30"/>
      <c r="H76" s="30"/>
      <c r="I76" s="30"/>
      <c r="J76" s="30"/>
      <c r="K76" s="30"/>
      <c r="L76" s="30"/>
      <c r="M76" s="30"/>
    </row>
    <row r="77" spans="1:13" s="33" customFormat="1">
      <c r="A77" s="30" t="str">
        <f t="shared" si="2"/>
        <v>DMS</v>
      </c>
      <c r="B77" s="30" t="str">
        <f t="shared" si="3"/>
        <v>348</v>
      </c>
      <c r="C77" s="31" t="s">
        <v>290</v>
      </c>
      <c r="D77" s="32" t="s">
        <v>234</v>
      </c>
      <c r="E77" s="30">
        <v>2</v>
      </c>
      <c r="F77" s="30"/>
      <c r="G77" s="30"/>
      <c r="H77" s="30"/>
      <c r="I77" s="30"/>
      <c r="J77" s="30"/>
      <c r="K77" s="30"/>
      <c r="L77" s="30"/>
      <c r="M77" s="30"/>
    </row>
    <row r="78" spans="1:13" s="33" customFormat="1">
      <c r="A78" s="30" t="str">
        <f t="shared" si="2"/>
        <v>DMS</v>
      </c>
      <c r="B78" s="30" t="str">
        <f t="shared" si="3"/>
        <v>349</v>
      </c>
      <c r="C78" s="31" t="s">
        <v>291</v>
      </c>
      <c r="D78" s="32" t="s">
        <v>292</v>
      </c>
      <c r="E78" s="30">
        <v>1</v>
      </c>
      <c r="F78" s="30"/>
      <c r="G78" s="30"/>
      <c r="H78" s="30"/>
      <c r="I78" s="30"/>
      <c r="J78" s="30"/>
      <c r="K78" s="30"/>
      <c r="L78" s="30"/>
      <c r="M78" s="30"/>
    </row>
    <row r="79" spans="1:13" s="33" customFormat="1">
      <c r="A79" s="30" t="str">
        <f t="shared" si="2"/>
        <v>DMS</v>
      </c>
      <c r="B79" s="30" t="str">
        <f t="shared" si="3"/>
        <v>365</v>
      </c>
      <c r="C79" s="31" t="s">
        <v>293</v>
      </c>
      <c r="D79" s="32" t="s">
        <v>294</v>
      </c>
      <c r="E79" s="30">
        <v>3</v>
      </c>
      <c r="F79" s="30"/>
      <c r="G79" s="30"/>
      <c r="H79" s="30"/>
      <c r="I79" s="30"/>
      <c r="J79" s="30"/>
      <c r="K79" s="30"/>
      <c r="L79" s="30"/>
      <c r="M79" s="30"/>
    </row>
    <row r="80" spans="1:13" s="33" customFormat="1">
      <c r="A80" s="30" t="str">
        <f t="shared" si="2"/>
        <v>DMS</v>
      </c>
      <c r="B80" s="30" t="str">
        <f t="shared" si="3"/>
        <v>371</v>
      </c>
      <c r="C80" s="31" t="s">
        <v>295</v>
      </c>
      <c r="D80" s="32" t="s">
        <v>296</v>
      </c>
      <c r="E80" s="30">
        <v>3</v>
      </c>
      <c r="F80" s="30"/>
      <c r="G80" s="30"/>
      <c r="H80" s="30"/>
      <c r="I80" s="30"/>
      <c r="J80" s="30"/>
      <c r="K80" s="30"/>
      <c r="L80" s="30"/>
      <c r="M80" s="30"/>
    </row>
    <row r="81" spans="1:13" s="33" customFormat="1">
      <c r="A81" s="30" t="str">
        <f t="shared" si="2"/>
        <v>DMS</v>
      </c>
      <c r="B81" s="30" t="str">
        <f t="shared" si="3"/>
        <v>396</v>
      </c>
      <c r="C81" s="31" t="s">
        <v>297</v>
      </c>
      <c r="D81" s="32" t="s">
        <v>285</v>
      </c>
      <c r="E81" s="30">
        <v>1</v>
      </c>
      <c r="F81" s="30"/>
      <c r="G81" s="30"/>
      <c r="H81" s="30"/>
      <c r="I81" s="30"/>
      <c r="J81" s="30"/>
      <c r="K81" s="30"/>
      <c r="L81" s="30"/>
      <c r="M81" s="30"/>
    </row>
    <row r="82" spans="1:13" s="33" customFormat="1">
      <c r="A82" s="30" t="str">
        <f t="shared" si="2"/>
        <v>DMS</v>
      </c>
      <c r="B82" s="30" t="str">
        <f t="shared" si="3"/>
        <v>441</v>
      </c>
      <c r="C82" s="31" t="s">
        <v>298</v>
      </c>
      <c r="D82" s="32" t="s">
        <v>299</v>
      </c>
      <c r="E82" s="30">
        <v>3</v>
      </c>
      <c r="F82" s="30"/>
      <c r="G82" s="30"/>
      <c r="H82" s="30"/>
      <c r="I82" s="30"/>
      <c r="J82" s="30"/>
      <c r="K82" s="30"/>
      <c r="L82" s="30"/>
      <c r="M82" s="30"/>
    </row>
    <row r="83" spans="1:13" s="33" customFormat="1">
      <c r="A83" s="30" t="str">
        <f t="shared" si="2"/>
        <v>DMS</v>
      </c>
      <c r="B83" s="30" t="str">
        <f t="shared" si="3"/>
        <v>444</v>
      </c>
      <c r="C83" s="31" t="s">
        <v>300</v>
      </c>
      <c r="D83" s="32" t="s">
        <v>301</v>
      </c>
      <c r="E83" s="30">
        <v>2</v>
      </c>
      <c r="F83" s="30"/>
      <c r="G83" s="30"/>
      <c r="H83" s="30"/>
      <c r="I83" s="30"/>
      <c r="J83" s="30"/>
      <c r="K83" s="30"/>
      <c r="L83" s="30"/>
      <c r="M83" s="30"/>
    </row>
    <row r="84" spans="1:13" s="33" customFormat="1">
      <c r="A84" s="30" t="str">
        <f t="shared" si="2"/>
        <v>DMS</v>
      </c>
      <c r="B84" s="30" t="str">
        <f t="shared" si="3"/>
        <v>448</v>
      </c>
      <c r="C84" s="31" t="s">
        <v>302</v>
      </c>
      <c r="D84" s="32" t="s">
        <v>234</v>
      </c>
      <c r="E84" s="30">
        <v>3</v>
      </c>
      <c r="F84" s="30"/>
      <c r="G84" s="30"/>
      <c r="H84" s="30"/>
      <c r="I84" s="30"/>
      <c r="J84" s="30"/>
      <c r="K84" s="30"/>
      <c r="L84" s="30"/>
      <c r="M84" s="30"/>
    </row>
    <row r="85" spans="1:13" s="33" customFormat="1">
      <c r="A85" s="30" t="str">
        <f t="shared" si="2"/>
        <v>DMS</v>
      </c>
      <c r="B85" s="30" t="str">
        <f t="shared" si="3"/>
        <v>449</v>
      </c>
      <c r="C85" s="31" t="s">
        <v>303</v>
      </c>
      <c r="D85" s="32" t="s">
        <v>236</v>
      </c>
      <c r="E85" s="30">
        <v>3</v>
      </c>
      <c r="F85" s="30"/>
      <c r="G85" s="30"/>
      <c r="H85" s="30"/>
      <c r="I85" s="30"/>
      <c r="J85" s="30"/>
      <c r="K85" s="30"/>
      <c r="L85" s="30"/>
      <c r="M85" s="30"/>
    </row>
    <row r="86" spans="1:13" s="33" customFormat="1">
      <c r="A86" s="30" t="str">
        <f t="shared" si="2"/>
        <v>DMS</v>
      </c>
      <c r="B86" s="30" t="str">
        <f t="shared" si="3"/>
        <v>460</v>
      </c>
      <c r="C86" s="31" t="s">
        <v>304</v>
      </c>
      <c r="D86" s="32" t="s">
        <v>305</v>
      </c>
      <c r="E86" s="30">
        <v>3</v>
      </c>
      <c r="F86" s="30"/>
      <c r="G86" s="30"/>
      <c r="H86" s="30"/>
      <c r="I86" s="30"/>
      <c r="J86" s="30"/>
      <c r="K86" s="30"/>
      <c r="L86" s="30"/>
      <c r="M86" s="30"/>
    </row>
    <row r="87" spans="1:13" s="33" customFormat="1">
      <c r="A87" s="30" t="str">
        <f t="shared" si="2"/>
        <v>DMS</v>
      </c>
      <c r="B87" s="30" t="str">
        <f t="shared" si="3"/>
        <v>464</v>
      </c>
      <c r="C87" s="31" t="s">
        <v>306</v>
      </c>
      <c r="D87" s="32" t="s">
        <v>307</v>
      </c>
      <c r="E87" s="30">
        <v>2</v>
      </c>
      <c r="F87" s="30"/>
      <c r="G87" s="30"/>
      <c r="H87" s="30"/>
      <c r="I87" s="30"/>
      <c r="J87" s="30"/>
      <c r="K87" s="30"/>
      <c r="L87" s="30"/>
      <c r="M87" s="30"/>
    </row>
    <row r="88" spans="1:13" s="33" customFormat="1">
      <c r="A88" s="30" t="str">
        <f t="shared" si="2"/>
        <v>DMS</v>
      </c>
      <c r="B88" s="30" t="str">
        <f t="shared" si="3"/>
        <v>496</v>
      </c>
      <c r="C88" s="31" t="s">
        <v>308</v>
      </c>
      <c r="D88" s="32" t="s">
        <v>285</v>
      </c>
      <c r="E88" s="30">
        <v>1</v>
      </c>
      <c r="F88" s="30"/>
      <c r="G88" s="30"/>
      <c r="H88" s="30"/>
      <c r="I88" s="30"/>
      <c r="J88" s="30"/>
      <c r="K88" s="30"/>
      <c r="L88" s="30"/>
      <c r="M88" s="30"/>
    </row>
    <row r="89" spans="1:13" s="33" customFormat="1">
      <c r="A89" s="30" t="str">
        <f t="shared" si="2"/>
        <v>DTE</v>
      </c>
      <c r="B89" s="30" t="str">
        <f t="shared" si="3"/>
        <v>102</v>
      </c>
      <c r="C89" s="31" t="s">
        <v>309</v>
      </c>
      <c r="D89" s="32" t="s">
        <v>310</v>
      </c>
      <c r="E89" s="30">
        <v>1</v>
      </c>
      <c r="F89" s="30"/>
      <c r="G89" s="30"/>
      <c r="H89" s="30"/>
      <c r="I89" s="30"/>
      <c r="J89" s="30"/>
      <c r="K89" s="30"/>
      <c r="L89" s="30"/>
      <c r="M89" s="30"/>
    </row>
    <row r="90" spans="1:13" s="33" customFormat="1">
      <c r="A90" s="30" t="str">
        <f t="shared" si="2"/>
        <v>DTE</v>
      </c>
      <c r="B90" s="30" t="str">
        <f t="shared" si="3"/>
        <v>152</v>
      </c>
      <c r="C90" s="31" t="s">
        <v>311</v>
      </c>
      <c r="D90" s="32" t="s">
        <v>312</v>
      </c>
      <c r="E90" s="30">
        <v>1</v>
      </c>
      <c r="F90" s="30"/>
      <c r="G90" s="30"/>
      <c r="H90" s="30"/>
      <c r="I90" s="30"/>
      <c r="J90" s="30"/>
      <c r="K90" s="30"/>
      <c r="L90" s="30"/>
      <c r="M90" s="30"/>
    </row>
    <row r="91" spans="1:13" s="33" customFormat="1">
      <c r="A91" s="30" t="str">
        <f t="shared" si="2"/>
        <v>DTE</v>
      </c>
      <c r="B91" s="30" t="str">
        <f t="shared" si="3"/>
        <v>202</v>
      </c>
      <c r="C91" s="31" t="s">
        <v>313</v>
      </c>
      <c r="D91" s="32" t="s">
        <v>314</v>
      </c>
      <c r="E91" s="30">
        <v>1</v>
      </c>
      <c r="F91" s="30"/>
      <c r="G91" s="30"/>
      <c r="H91" s="30"/>
      <c r="I91" s="30"/>
      <c r="J91" s="30"/>
      <c r="K91" s="30"/>
      <c r="L91" s="30"/>
      <c r="M91" s="30"/>
    </row>
    <row r="92" spans="1:13" s="33" customFormat="1">
      <c r="A92" s="30" t="str">
        <f t="shared" si="2"/>
        <v>DTE</v>
      </c>
      <c r="B92" s="30" t="str">
        <f t="shared" si="3"/>
        <v>102</v>
      </c>
      <c r="C92" s="31" t="s">
        <v>315</v>
      </c>
      <c r="D92" s="32" t="s">
        <v>310</v>
      </c>
      <c r="E92" s="30">
        <v>1</v>
      </c>
      <c r="F92" s="30"/>
      <c r="G92" s="30"/>
      <c r="H92" s="30"/>
      <c r="I92" s="30"/>
      <c r="J92" s="30"/>
      <c r="K92" s="30"/>
      <c r="L92" s="30"/>
      <c r="M92" s="30"/>
    </row>
    <row r="93" spans="1:13" s="33" customFormat="1">
      <c r="A93" s="30" t="str">
        <f t="shared" si="2"/>
        <v>DTE</v>
      </c>
      <c r="B93" s="30" t="str">
        <f t="shared" si="3"/>
        <v>152</v>
      </c>
      <c r="C93" s="31" t="s">
        <v>316</v>
      </c>
      <c r="D93" s="32" t="s">
        <v>312</v>
      </c>
      <c r="E93" s="30">
        <v>1</v>
      </c>
      <c r="F93" s="30"/>
      <c r="G93" s="30"/>
      <c r="H93" s="30"/>
      <c r="I93" s="30"/>
      <c r="J93" s="30"/>
      <c r="K93" s="30"/>
      <c r="L93" s="30"/>
      <c r="M93" s="30"/>
    </row>
    <row r="94" spans="1:13" s="33" customFormat="1">
      <c r="A94" s="30" t="str">
        <f t="shared" si="2"/>
        <v>DTE</v>
      </c>
      <c r="B94" s="30" t="str">
        <f t="shared" si="3"/>
        <v>202</v>
      </c>
      <c r="C94" s="31" t="s">
        <v>317</v>
      </c>
      <c r="D94" s="32" t="s">
        <v>314</v>
      </c>
      <c r="E94" s="30">
        <v>1</v>
      </c>
      <c r="F94" s="30"/>
      <c r="G94" s="30"/>
      <c r="H94" s="30"/>
      <c r="I94" s="30"/>
      <c r="J94" s="30"/>
      <c r="K94" s="30"/>
      <c r="L94" s="30"/>
      <c r="M94" s="30"/>
    </row>
    <row r="95" spans="1:13" s="33" customFormat="1">
      <c r="A95" s="30" t="str">
        <f t="shared" ref="A95" si="4">LEFT(C95,3)</f>
        <v>DTE</v>
      </c>
      <c r="B95" s="30" t="str">
        <f t="shared" ref="B95" si="5">RIGHT(C95,3)</f>
        <v>102</v>
      </c>
      <c r="C95" s="31" t="s">
        <v>592</v>
      </c>
      <c r="D95" s="32" t="s">
        <v>310</v>
      </c>
      <c r="E95" s="30">
        <v>1</v>
      </c>
      <c r="F95" s="30"/>
      <c r="G95" s="30"/>
      <c r="H95" s="30"/>
      <c r="I95" s="30"/>
      <c r="J95" s="30"/>
      <c r="K95" s="30"/>
      <c r="L95" s="30"/>
      <c r="M95" s="30"/>
    </row>
    <row r="96" spans="1:13" s="33" customFormat="1">
      <c r="A96" s="30" t="str">
        <f t="shared" si="2"/>
        <v>ECL</v>
      </c>
      <c r="B96" s="30" t="str">
        <f t="shared" si="3"/>
        <v>301</v>
      </c>
      <c r="C96" s="31" t="s">
        <v>318</v>
      </c>
      <c r="D96" s="32" t="s">
        <v>319</v>
      </c>
      <c r="E96" s="30">
        <v>2</v>
      </c>
      <c r="F96" s="30"/>
      <c r="G96" s="30"/>
      <c r="H96" s="30"/>
      <c r="I96" s="30"/>
      <c r="J96" s="30"/>
      <c r="K96" s="30"/>
      <c r="L96" s="30"/>
      <c r="M96" s="30"/>
    </row>
    <row r="97" spans="1:13" s="33" customFormat="1">
      <c r="A97" s="30" t="str">
        <f t="shared" si="2"/>
        <v>ECL</v>
      </c>
      <c r="B97" s="30" t="str">
        <f t="shared" si="3"/>
        <v>352</v>
      </c>
      <c r="C97" s="31" t="s">
        <v>320</v>
      </c>
      <c r="D97" s="32" t="s">
        <v>321</v>
      </c>
      <c r="E97" s="30">
        <v>2</v>
      </c>
      <c r="F97" s="30"/>
      <c r="G97" s="30"/>
      <c r="H97" s="30"/>
      <c r="I97" s="30"/>
      <c r="J97" s="30"/>
      <c r="K97" s="30"/>
      <c r="L97" s="30"/>
      <c r="M97" s="30"/>
    </row>
    <row r="98" spans="1:13" s="33" customFormat="1">
      <c r="A98" s="30" t="str">
        <f t="shared" si="2"/>
        <v>ECL</v>
      </c>
      <c r="B98" s="30" t="str">
        <f t="shared" si="3"/>
        <v>394</v>
      </c>
      <c r="C98" s="31" t="s">
        <v>322</v>
      </c>
      <c r="D98" s="32" t="s">
        <v>323</v>
      </c>
      <c r="E98" s="30">
        <v>2</v>
      </c>
      <c r="F98" s="30"/>
      <c r="G98" s="30"/>
      <c r="H98" s="30"/>
      <c r="I98" s="30"/>
      <c r="J98" s="30"/>
      <c r="K98" s="30"/>
      <c r="L98" s="30"/>
      <c r="M98" s="30"/>
    </row>
    <row r="99" spans="1:13" s="33" customFormat="1">
      <c r="A99" s="30" t="str">
        <f t="shared" si="2"/>
        <v>ECL</v>
      </c>
      <c r="B99" s="30" t="str">
        <f t="shared" si="3"/>
        <v>420</v>
      </c>
      <c r="C99" s="31" t="s">
        <v>324</v>
      </c>
      <c r="D99" s="32" t="s">
        <v>325</v>
      </c>
      <c r="E99" s="30">
        <v>2</v>
      </c>
      <c r="F99" s="30"/>
      <c r="G99" s="30"/>
      <c r="H99" s="30"/>
      <c r="I99" s="30"/>
      <c r="J99" s="30"/>
      <c r="K99" s="30"/>
      <c r="L99" s="30"/>
      <c r="M99" s="30"/>
    </row>
    <row r="100" spans="1:13" s="33" customFormat="1">
      <c r="A100" s="30" t="str">
        <f t="shared" si="2"/>
        <v>ECO</v>
      </c>
      <c r="B100" s="30" t="str">
        <f t="shared" si="3"/>
        <v>391</v>
      </c>
      <c r="C100" s="31" t="s">
        <v>326</v>
      </c>
      <c r="D100" s="32" t="s">
        <v>327</v>
      </c>
      <c r="E100" s="30">
        <v>2</v>
      </c>
      <c r="F100" s="30"/>
      <c r="G100" s="30"/>
      <c r="H100" s="30"/>
      <c r="I100" s="30"/>
      <c r="J100" s="30"/>
      <c r="K100" s="30"/>
      <c r="L100" s="30"/>
      <c r="M100" s="30"/>
    </row>
    <row r="101" spans="1:13" s="33" customFormat="1">
      <c r="A101" s="30" t="str">
        <f t="shared" si="2"/>
        <v xml:space="preserve">ES </v>
      </c>
      <c r="B101" s="30" t="str">
        <f t="shared" si="3"/>
        <v>101</v>
      </c>
      <c r="C101" s="31" t="s">
        <v>328</v>
      </c>
      <c r="D101" s="32" t="s">
        <v>329</v>
      </c>
      <c r="E101" s="30">
        <v>1</v>
      </c>
      <c r="F101" s="30"/>
      <c r="G101" s="30"/>
      <c r="H101" s="30"/>
      <c r="I101" s="30"/>
      <c r="J101" s="30"/>
      <c r="K101" s="30"/>
      <c r="L101" s="30"/>
      <c r="M101" s="30"/>
    </row>
    <row r="102" spans="1:13" s="33" customFormat="1">
      <c r="A102" s="30" t="str">
        <f t="shared" si="2"/>
        <v xml:space="preserve">ES </v>
      </c>
      <c r="B102" s="30" t="str">
        <f t="shared" si="3"/>
        <v>102</v>
      </c>
      <c r="C102" s="31" t="s">
        <v>330</v>
      </c>
      <c r="D102" s="32" t="s">
        <v>331</v>
      </c>
      <c r="E102" s="30">
        <v>1</v>
      </c>
      <c r="F102" s="30"/>
      <c r="G102" s="30"/>
      <c r="H102" s="30"/>
      <c r="I102" s="30"/>
      <c r="J102" s="30"/>
      <c r="K102" s="30"/>
      <c r="L102" s="30"/>
      <c r="M102" s="30"/>
    </row>
    <row r="103" spans="1:13" s="33" customFormat="1">
      <c r="A103" s="30" t="str">
        <f t="shared" si="2"/>
        <v xml:space="preserve">ES </v>
      </c>
      <c r="B103" s="30" t="str">
        <f t="shared" si="3"/>
        <v>221</v>
      </c>
      <c r="C103" s="31" t="s">
        <v>332</v>
      </c>
      <c r="D103" s="32" t="s">
        <v>333</v>
      </c>
      <c r="E103" s="30">
        <v>1</v>
      </c>
      <c r="F103" s="30"/>
      <c r="G103" s="30"/>
      <c r="H103" s="30"/>
      <c r="I103" s="30"/>
      <c r="J103" s="30"/>
      <c r="K103" s="30"/>
      <c r="L103" s="30"/>
      <c r="M103" s="30"/>
    </row>
    <row r="104" spans="1:13" s="33" customFormat="1">
      <c r="A104" s="30" t="str">
        <f t="shared" si="2"/>
        <v xml:space="preserve">ES </v>
      </c>
      <c r="B104" s="30" t="str">
        <f t="shared" si="3"/>
        <v>222</v>
      </c>
      <c r="C104" s="31" t="s">
        <v>334</v>
      </c>
      <c r="D104" s="32" t="s">
        <v>335</v>
      </c>
      <c r="E104" s="30">
        <v>1</v>
      </c>
      <c r="F104" s="30"/>
      <c r="G104" s="30"/>
      <c r="H104" s="30"/>
      <c r="I104" s="30"/>
      <c r="J104" s="30"/>
      <c r="K104" s="30"/>
      <c r="L104" s="30"/>
      <c r="M104" s="30"/>
    </row>
    <row r="105" spans="1:13" s="33" customFormat="1">
      <c r="A105" s="30" t="str">
        <f t="shared" si="2"/>
        <v xml:space="preserve">ES </v>
      </c>
      <c r="B105" s="30" t="str">
        <f t="shared" si="3"/>
        <v>223</v>
      </c>
      <c r="C105" s="31" t="s">
        <v>336</v>
      </c>
      <c r="D105" s="32" t="s">
        <v>337</v>
      </c>
      <c r="E105" s="30">
        <v>1</v>
      </c>
      <c r="F105" s="30"/>
      <c r="G105" s="30"/>
      <c r="H105" s="30"/>
      <c r="I105" s="30"/>
      <c r="J105" s="30"/>
      <c r="K105" s="30"/>
      <c r="L105" s="30"/>
      <c r="M105" s="30"/>
    </row>
    <row r="106" spans="1:13" s="33" customFormat="1">
      <c r="A106" s="30" t="str">
        <f t="shared" ref="A106:A169" si="6">LEFT(C106,3)</f>
        <v xml:space="preserve">ES </v>
      </c>
      <c r="B106" s="30" t="str">
        <f t="shared" ref="B106:B169" si="7">RIGHT(C106,3)</f>
        <v>226</v>
      </c>
      <c r="C106" s="31" t="s">
        <v>338</v>
      </c>
      <c r="D106" s="32" t="s">
        <v>339</v>
      </c>
      <c r="E106" s="30">
        <v>1</v>
      </c>
      <c r="F106" s="30"/>
      <c r="G106" s="30"/>
      <c r="H106" s="30"/>
      <c r="I106" s="30"/>
      <c r="J106" s="30"/>
      <c r="K106" s="30"/>
      <c r="L106" s="30"/>
      <c r="M106" s="30"/>
    </row>
    <row r="107" spans="1:13" s="33" customFormat="1">
      <c r="A107" s="30" t="str">
        <f t="shared" si="6"/>
        <v xml:space="preserve">ES </v>
      </c>
      <c r="B107" s="30" t="str">
        <f t="shared" si="7"/>
        <v>271</v>
      </c>
      <c r="C107" s="31" t="s">
        <v>340</v>
      </c>
      <c r="D107" s="32" t="s">
        <v>341</v>
      </c>
      <c r="E107" s="30">
        <v>1</v>
      </c>
      <c r="F107" s="30"/>
      <c r="G107" s="30"/>
      <c r="H107" s="30"/>
      <c r="I107" s="30"/>
      <c r="J107" s="30"/>
      <c r="K107" s="30"/>
      <c r="L107" s="30"/>
      <c r="M107" s="30"/>
    </row>
    <row r="108" spans="1:13" s="33" customFormat="1">
      <c r="A108" s="30" t="str">
        <f t="shared" si="6"/>
        <v xml:space="preserve">ES </v>
      </c>
      <c r="B108" s="30" t="str">
        <f t="shared" si="7"/>
        <v>272</v>
      </c>
      <c r="C108" s="31" t="s">
        <v>342</v>
      </c>
      <c r="D108" s="32" t="s">
        <v>343</v>
      </c>
      <c r="E108" s="30">
        <v>1</v>
      </c>
      <c r="F108" s="30"/>
      <c r="G108" s="30"/>
      <c r="H108" s="30"/>
      <c r="I108" s="30"/>
      <c r="J108" s="30"/>
      <c r="K108" s="30"/>
      <c r="L108" s="30"/>
      <c r="M108" s="30"/>
    </row>
    <row r="109" spans="1:13" s="33" customFormat="1">
      <c r="A109" s="30" t="str">
        <f t="shared" si="6"/>
        <v xml:space="preserve">ES </v>
      </c>
      <c r="B109" s="30" t="str">
        <f t="shared" si="7"/>
        <v>273</v>
      </c>
      <c r="C109" s="31" t="s">
        <v>344</v>
      </c>
      <c r="D109" s="32" t="s">
        <v>345</v>
      </c>
      <c r="E109" s="30">
        <v>1</v>
      </c>
      <c r="F109" s="30"/>
      <c r="G109" s="30"/>
      <c r="H109" s="30"/>
      <c r="I109" s="30"/>
      <c r="J109" s="30"/>
      <c r="K109" s="30"/>
      <c r="L109" s="30"/>
      <c r="M109" s="30"/>
    </row>
    <row r="110" spans="1:13" s="33" customFormat="1">
      <c r="A110" s="30" t="str">
        <f t="shared" si="6"/>
        <v xml:space="preserve">ES </v>
      </c>
      <c r="B110" s="30" t="str">
        <f t="shared" si="7"/>
        <v>276</v>
      </c>
      <c r="C110" s="31" t="s">
        <v>346</v>
      </c>
      <c r="D110" s="32" t="s">
        <v>347</v>
      </c>
      <c r="E110" s="30">
        <v>1</v>
      </c>
      <c r="F110" s="30"/>
      <c r="G110" s="30"/>
      <c r="H110" s="30"/>
      <c r="I110" s="30"/>
      <c r="J110" s="30"/>
      <c r="K110" s="30"/>
      <c r="L110" s="30"/>
      <c r="M110" s="30"/>
    </row>
    <row r="111" spans="1:13" s="33" customFormat="1">
      <c r="A111" s="30" t="str">
        <f t="shared" si="6"/>
        <v xml:space="preserve">ES </v>
      </c>
      <c r="B111" s="30" t="str">
        <f t="shared" si="7"/>
        <v>303</v>
      </c>
      <c r="C111" s="31" t="s">
        <v>348</v>
      </c>
      <c r="D111" s="32" t="s">
        <v>349</v>
      </c>
      <c r="E111" s="30">
        <v>1</v>
      </c>
      <c r="F111" s="30"/>
      <c r="G111" s="30"/>
      <c r="H111" s="30"/>
      <c r="I111" s="30"/>
      <c r="J111" s="30"/>
      <c r="K111" s="30"/>
      <c r="L111" s="30"/>
      <c r="M111" s="30"/>
    </row>
    <row r="112" spans="1:13" s="33" customFormat="1">
      <c r="A112" s="30" t="str">
        <f t="shared" si="6"/>
        <v>EVR</v>
      </c>
      <c r="B112" s="30" t="str">
        <f t="shared" si="7"/>
        <v>101</v>
      </c>
      <c r="C112" s="31" t="s">
        <v>350</v>
      </c>
      <c r="D112" s="32" t="s">
        <v>351</v>
      </c>
      <c r="E112" s="30">
        <v>3</v>
      </c>
      <c r="F112" s="30"/>
      <c r="G112" s="30"/>
      <c r="H112" s="30"/>
      <c r="I112" s="30"/>
      <c r="J112" s="30"/>
      <c r="K112" s="30"/>
      <c r="L112" s="30"/>
      <c r="M112" s="30"/>
    </row>
    <row r="113" spans="1:13" s="33" customFormat="1">
      <c r="A113" s="30" t="str">
        <f t="shared" si="6"/>
        <v>EVR</v>
      </c>
      <c r="B113" s="30" t="str">
        <f t="shared" si="7"/>
        <v>103</v>
      </c>
      <c r="C113" s="31" t="s">
        <v>352</v>
      </c>
      <c r="D113" s="32" t="s">
        <v>353</v>
      </c>
      <c r="E113" s="30">
        <v>1</v>
      </c>
      <c r="F113" s="30"/>
      <c r="G113" s="30"/>
      <c r="H113" s="30"/>
      <c r="I113" s="30"/>
      <c r="J113" s="30"/>
      <c r="K113" s="30"/>
      <c r="L113" s="30"/>
      <c r="M113" s="30"/>
    </row>
    <row r="114" spans="1:13" s="33" customFormat="1">
      <c r="A114" s="30" t="str">
        <f t="shared" si="6"/>
        <v>EVR</v>
      </c>
      <c r="B114" s="30" t="str">
        <f t="shared" si="7"/>
        <v>205</v>
      </c>
      <c r="C114" s="31" t="s">
        <v>354</v>
      </c>
      <c r="D114" s="32" t="s">
        <v>355</v>
      </c>
      <c r="E114" s="30">
        <v>2</v>
      </c>
      <c r="F114" s="30"/>
      <c r="G114" s="30"/>
      <c r="H114" s="30"/>
      <c r="I114" s="30"/>
      <c r="J114" s="30"/>
      <c r="K114" s="30"/>
      <c r="L114" s="30"/>
      <c r="M114" s="30"/>
    </row>
    <row r="115" spans="1:13" s="33" customFormat="1">
      <c r="A115" s="30" t="str">
        <f t="shared" si="6"/>
        <v>EVR</v>
      </c>
      <c r="B115" s="30" t="str">
        <f t="shared" si="7"/>
        <v>248</v>
      </c>
      <c r="C115" s="31" t="s">
        <v>356</v>
      </c>
      <c r="D115" s="32" t="s">
        <v>195</v>
      </c>
      <c r="E115" s="30">
        <v>1</v>
      </c>
      <c r="F115" s="30"/>
      <c r="G115" s="30"/>
      <c r="H115" s="30"/>
      <c r="I115" s="30"/>
      <c r="J115" s="30"/>
      <c r="K115" s="30"/>
      <c r="L115" s="30"/>
      <c r="M115" s="30"/>
    </row>
    <row r="116" spans="1:13" s="33" customFormat="1">
      <c r="A116" s="30" t="str">
        <f t="shared" si="6"/>
        <v>EVR</v>
      </c>
      <c r="B116" s="30" t="str">
        <f t="shared" si="7"/>
        <v>296</v>
      </c>
      <c r="C116" s="31" t="s">
        <v>357</v>
      </c>
      <c r="D116" s="32" t="s">
        <v>285</v>
      </c>
      <c r="E116" s="30">
        <v>1</v>
      </c>
      <c r="F116" s="30"/>
      <c r="G116" s="30"/>
      <c r="H116" s="30"/>
      <c r="I116" s="30"/>
      <c r="J116" s="30"/>
      <c r="K116" s="30"/>
      <c r="L116" s="30"/>
      <c r="M116" s="30"/>
    </row>
    <row r="117" spans="1:13" s="33" customFormat="1">
      <c r="A117" s="30" t="str">
        <f t="shared" si="6"/>
        <v>EVR</v>
      </c>
      <c r="B117" s="30" t="str">
        <f t="shared" si="7"/>
        <v>348</v>
      </c>
      <c r="C117" s="31" t="s">
        <v>358</v>
      </c>
      <c r="D117" s="32" t="s">
        <v>234</v>
      </c>
      <c r="E117" s="30">
        <v>2</v>
      </c>
      <c r="F117" s="30"/>
      <c r="G117" s="30"/>
      <c r="H117" s="30"/>
      <c r="I117" s="30"/>
      <c r="J117" s="30"/>
      <c r="K117" s="30"/>
      <c r="L117" s="30"/>
      <c r="M117" s="30"/>
    </row>
    <row r="118" spans="1:13" s="33" customFormat="1">
      <c r="A118" s="30" t="str">
        <f t="shared" si="6"/>
        <v>EVR</v>
      </c>
      <c r="B118" s="30" t="str">
        <f t="shared" si="7"/>
        <v>349</v>
      </c>
      <c r="C118" s="31" t="s">
        <v>359</v>
      </c>
      <c r="D118" s="32" t="s">
        <v>292</v>
      </c>
      <c r="E118" s="30">
        <v>1</v>
      </c>
      <c r="F118" s="30"/>
      <c r="G118" s="30"/>
      <c r="H118" s="30"/>
      <c r="I118" s="30"/>
      <c r="J118" s="30"/>
      <c r="K118" s="30"/>
      <c r="L118" s="30"/>
      <c r="M118" s="30"/>
    </row>
    <row r="119" spans="1:13" s="33" customFormat="1">
      <c r="A119" s="30" t="str">
        <f t="shared" si="6"/>
        <v>EVR</v>
      </c>
      <c r="B119" s="30" t="str">
        <f t="shared" si="7"/>
        <v>350</v>
      </c>
      <c r="C119" s="31" t="s">
        <v>360</v>
      </c>
      <c r="D119" s="32" t="s">
        <v>361</v>
      </c>
      <c r="E119" s="30">
        <v>2</v>
      </c>
      <c r="F119" s="30"/>
      <c r="G119" s="30"/>
      <c r="H119" s="30"/>
      <c r="I119" s="30"/>
      <c r="J119" s="30"/>
      <c r="K119" s="30"/>
      <c r="L119" s="30"/>
      <c r="M119" s="30"/>
    </row>
    <row r="120" spans="1:13" s="33" customFormat="1">
      <c r="A120" s="30" t="str">
        <f t="shared" si="6"/>
        <v>EVR</v>
      </c>
      <c r="B120" s="30" t="str">
        <f t="shared" si="7"/>
        <v>353</v>
      </c>
      <c r="C120" s="31" t="s">
        <v>362</v>
      </c>
      <c r="D120" s="32" t="s">
        <v>363</v>
      </c>
      <c r="E120" s="30">
        <v>2</v>
      </c>
      <c r="F120" s="30"/>
      <c r="G120" s="30"/>
      <c r="H120" s="30"/>
      <c r="I120" s="30"/>
      <c r="J120" s="30"/>
      <c r="K120" s="30"/>
      <c r="L120" s="30"/>
      <c r="M120" s="30"/>
    </row>
    <row r="121" spans="1:13" s="33" customFormat="1">
      <c r="A121" s="30" t="str">
        <f t="shared" si="6"/>
        <v>EVR</v>
      </c>
      <c r="B121" s="30" t="str">
        <f t="shared" si="7"/>
        <v>354</v>
      </c>
      <c r="C121" s="31" t="s">
        <v>364</v>
      </c>
      <c r="D121" s="32" t="s">
        <v>365</v>
      </c>
      <c r="E121" s="30">
        <v>3</v>
      </c>
      <c r="F121" s="30"/>
      <c r="G121" s="30"/>
      <c r="H121" s="30"/>
      <c r="I121" s="30"/>
      <c r="J121" s="30"/>
      <c r="K121" s="30"/>
      <c r="L121" s="30"/>
      <c r="M121" s="30"/>
    </row>
    <row r="122" spans="1:13" s="33" customFormat="1">
      <c r="A122" s="30" t="str">
        <f t="shared" si="6"/>
        <v>EVR</v>
      </c>
      <c r="B122" s="30" t="str">
        <f t="shared" si="7"/>
        <v>355</v>
      </c>
      <c r="C122" s="31" t="s">
        <v>366</v>
      </c>
      <c r="D122" s="32" t="s">
        <v>367</v>
      </c>
      <c r="E122" s="30">
        <v>2</v>
      </c>
      <c r="F122" s="30"/>
      <c r="G122" s="30"/>
      <c r="H122" s="30"/>
      <c r="I122" s="30"/>
      <c r="J122" s="30"/>
      <c r="K122" s="30"/>
      <c r="L122" s="30"/>
      <c r="M122" s="30"/>
    </row>
    <row r="123" spans="1:13" s="33" customFormat="1">
      <c r="A123" s="30" t="str">
        <f t="shared" si="6"/>
        <v>EVR</v>
      </c>
      <c r="B123" s="30" t="str">
        <f t="shared" si="7"/>
        <v>396</v>
      </c>
      <c r="C123" s="31" t="s">
        <v>368</v>
      </c>
      <c r="D123" s="32" t="s">
        <v>285</v>
      </c>
      <c r="E123" s="30">
        <v>1</v>
      </c>
      <c r="F123" s="30"/>
      <c r="G123" s="30"/>
      <c r="H123" s="30"/>
      <c r="I123" s="30"/>
      <c r="J123" s="30"/>
      <c r="K123" s="30"/>
      <c r="L123" s="30"/>
      <c r="M123" s="30"/>
    </row>
    <row r="124" spans="1:13" s="33" customFormat="1">
      <c r="A124" s="30" t="str">
        <f t="shared" si="6"/>
        <v>EVR</v>
      </c>
      <c r="B124" s="30" t="str">
        <f t="shared" si="7"/>
        <v>405</v>
      </c>
      <c r="C124" s="31" t="s">
        <v>369</v>
      </c>
      <c r="D124" s="32" t="s">
        <v>370</v>
      </c>
      <c r="E124" s="30">
        <v>2</v>
      </c>
      <c r="F124" s="30"/>
      <c r="G124" s="30"/>
      <c r="H124" s="30"/>
      <c r="I124" s="30"/>
      <c r="J124" s="30"/>
      <c r="K124" s="30"/>
      <c r="L124" s="30"/>
      <c r="M124" s="30"/>
    </row>
    <row r="125" spans="1:13" s="33" customFormat="1">
      <c r="A125" s="30" t="str">
        <f t="shared" si="6"/>
        <v>EVR</v>
      </c>
      <c r="B125" s="30" t="str">
        <f t="shared" si="7"/>
        <v>406</v>
      </c>
      <c r="C125" s="31" t="s">
        <v>371</v>
      </c>
      <c r="D125" s="32" t="s">
        <v>372</v>
      </c>
      <c r="E125" s="30">
        <v>2</v>
      </c>
      <c r="F125" s="30"/>
      <c r="G125" s="30"/>
      <c r="H125" s="30"/>
      <c r="I125" s="30"/>
      <c r="J125" s="30"/>
      <c r="K125" s="30"/>
      <c r="L125" s="30"/>
      <c r="M125" s="30"/>
    </row>
    <row r="126" spans="1:13" s="33" customFormat="1">
      <c r="A126" s="30" t="str">
        <f t="shared" si="6"/>
        <v>EVR</v>
      </c>
      <c r="B126" s="30" t="str">
        <f t="shared" si="7"/>
        <v>407</v>
      </c>
      <c r="C126" s="31" t="s">
        <v>373</v>
      </c>
      <c r="D126" s="32" t="s">
        <v>374</v>
      </c>
      <c r="E126" s="30">
        <v>2</v>
      </c>
      <c r="F126" s="30"/>
      <c r="G126" s="30"/>
      <c r="H126" s="30"/>
      <c r="I126" s="30"/>
      <c r="J126" s="30"/>
      <c r="K126" s="30"/>
      <c r="L126" s="30"/>
      <c r="M126" s="30"/>
    </row>
    <row r="127" spans="1:13" s="33" customFormat="1">
      <c r="A127" s="30" t="str">
        <f t="shared" si="6"/>
        <v>EVR</v>
      </c>
      <c r="B127" s="30" t="str">
        <f t="shared" si="7"/>
        <v>408</v>
      </c>
      <c r="C127" s="31" t="s">
        <v>375</v>
      </c>
      <c r="D127" s="32" t="s">
        <v>376</v>
      </c>
      <c r="E127" s="30">
        <v>2</v>
      </c>
      <c r="F127" s="30"/>
      <c r="G127" s="30"/>
      <c r="H127" s="30"/>
      <c r="I127" s="30"/>
      <c r="J127" s="30"/>
      <c r="K127" s="30"/>
      <c r="L127" s="30"/>
      <c r="M127" s="30"/>
    </row>
    <row r="128" spans="1:13" s="33" customFormat="1">
      <c r="A128" s="30" t="str">
        <f t="shared" si="6"/>
        <v>EVR</v>
      </c>
      <c r="B128" s="30" t="str">
        <f t="shared" si="7"/>
        <v>414</v>
      </c>
      <c r="C128" s="31" t="s">
        <v>377</v>
      </c>
      <c r="D128" s="32" t="s">
        <v>378</v>
      </c>
      <c r="E128" s="30">
        <v>2</v>
      </c>
      <c r="F128" s="30"/>
      <c r="G128" s="30"/>
      <c r="H128" s="30"/>
      <c r="I128" s="30"/>
      <c r="J128" s="30"/>
      <c r="K128" s="30"/>
      <c r="L128" s="30"/>
      <c r="M128" s="30"/>
    </row>
    <row r="129" spans="1:13" s="33" customFormat="1">
      <c r="A129" s="30" t="str">
        <f t="shared" si="6"/>
        <v>EVR</v>
      </c>
      <c r="B129" s="30" t="str">
        <f t="shared" si="7"/>
        <v>415</v>
      </c>
      <c r="C129" s="31" t="s">
        <v>379</v>
      </c>
      <c r="D129" s="32" t="s">
        <v>380</v>
      </c>
      <c r="E129" s="30">
        <v>2</v>
      </c>
      <c r="F129" s="30"/>
      <c r="G129" s="30"/>
      <c r="H129" s="30"/>
      <c r="I129" s="30"/>
      <c r="J129" s="30"/>
      <c r="K129" s="30"/>
      <c r="L129" s="30"/>
      <c r="M129" s="30"/>
    </row>
    <row r="130" spans="1:13" s="33" customFormat="1">
      <c r="A130" s="30" t="str">
        <f t="shared" si="6"/>
        <v>EVR</v>
      </c>
      <c r="B130" s="30" t="str">
        <f t="shared" si="7"/>
        <v>434</v>
      </c>
      <c r="C130" s="31" t="s">
        <v>381</v>
      </c>
      <c r="D130" s="32" t="s">
        <v>382</v>
      </c>
      <c r="E130" s="30">
        <v>3</v>
      </c>
      <c r="F130" s="30"/>
      <c r="G130" s="30"/>
      <c r="H130" s="30"/>
      <c r="I130" s="30"/>
      <c r="J130" s="30"/>
      <c r="K130" s="30"/>
      <c r="L130" s="30"/>
      <c r="M130" s="30"/>
    </row>
    <row r="131" spans="1:13" s="33" customFormat="1">
      <c r="A131" s="30" t="str">
        <f t="shared" si="6"/>
        <v>EVR</v>
      </c>
      <c r="B131" s="30" t="str">
        <f t="shared" si="7"/>
        <v>447</v>
      </c>
      <c r="C131" s="31" t="s">
        <v>383</v>
      </c>
      <c r="D131" s="32" t="s">
        <v>232</v>
      </c>
      <c r="E131" s="30">
        <v>8</v>
      </c>
      <c r="F131" s="30"/>
      <c r="G131" s="30"/>
      <c r="H131" s="30"/>
      <c r="I131" s="30"/>
      <c r="J131" s="30"/>
      <c r="K131" s="30"/>
      <c r="L131" s="30"/>
      <c r="M131" s="30"/>
    </row>
    <row r="132" spans="1:13" s="33" customFormat="1">
      <c r="A132" s="30" t="str">
        <f t="shared" si="6"/>
        <v>EVR</v>
      </c>
      <c r="B132" s="30" t="str">
        <f t="shared" si="7"/>
        <v>448</v>
      </c>
      <c r="C132" s="31" t="s">
        <v>384</v>
      </c>
      <c r="D132" s="32" t="s">
        <v>234</v>
      </c>
      <c r="E132" s="30">
        <v>2</v>
      </c>
      <c r="F132" s="30"/>
      <c r="G132" s="30"/>
      <c r="H132" s="30"/>
      <c r="I132" s="30"/>
      <c r="J132" s="30"/>
      <c r="K132" s="30"/>
      <c r="L132" s="30"/>
      <c r="M132" s="30"/>
    </row>
    <row r="133" spans="1:13" s="33" customFormat="1">
      <c r="A133" s="30" t="str">
        <f t="shared" si="6"/>
        <v>EVR</v>
      </c>
      <c r="B133" s="30" t="str">
        <f t="shared" si="7"/>
        <v>449</v>
      </c>
      <c r="C133" s="31" t="s">
        <v>385</v>
      </c>
      <c r="D133" s="32" t="s">
        <v>236</v>
      </c>
      <c r="E133" s="30">
        <v>8</v>
      </c>
      <c r="F133" s="30"/>
      <c r="G133" s="30"/>
      <c r="H133" s="30"/>
      <c r="I133" s="30"/>
      <c r="J133" s="30"/>
      <c r="K133" s="30"/>
      <c r="L133" s="30"/>
      <c r="M133" s="30"/>
    </row>
    <row r="134" spans="1:13" s="33" customFormat="1">
      <c r="A134" s="30" t="str">
        <f t="shared" si="6"/>
        <v>EVR</v>
      </c>
      <c r="B134" s="30" t="str">
        <f t="shared" si="7"/>
        <v>450</v>
      </c>
      <c r="C134" s="31" t="s">
        <v>386</v>
      </c>
      <c r="D134" s="32" t="s">
        <v>387</v>
      </c>
      <c r="E134" s="30">
        <v>2</v>
      </c>
      <c r="F134" s="30"/>
      <c r="G134" s="30"/>
      <c r="H134" s="30"/>
      <c r="I134" s="30"/>
      <c r="J134" s="30"/>
      <c r="K134" s="30"/>
      <c r="L134" s="30"/>
      <c r="M134" s="30"/>
    </row>
    <row r="135" spans="1:13" s="33" customFormat="1">
      <c r="A135" s="30" t="str">
        <f t="shared" si="6"/>
        <v>EVR</v>
      </c>
      <c r="B135" s="30" t="str">
        <f t="shared" si="7"/>
        <v>453</v>
      </c>
      <c r="C135" s="31" t="s">
        <v>388</v>
      </c>
      <c r="D135" s="32" t="s">
        <v>389</v>
      </c>
      <c r="E135" s="30">
        <v>2</v>
      </c>
      <c r="F135" s="30"/>
      <c r="G135" s="30"/>
      <c r="H135" s="30"/>
      <c r="I135" s="30"/>
      <c r="J135" s="30"/>
      <c r="K135" s="30"/>
      <c r="L135" s="30"/>
      <c r="M135" s="30"/>
    </row>
    <row r="136" spans="1:13" s="33" customFormat="1">
      <c r="A136" s="30" t="str">
        <f t="shared" si="6"/>
        <v>EVR</v>
      </c>
      <c r="B136" s="30" t="str">
        <f t="shared" si="7"/>
        <v>455</v>
      </c>
      <c r="C136" s="31" t="s">
        <v>390</v>
      </c>
      <c r="D136" s="32" t="s">
        <v>391</v>
      </c>
      <c r="E136" s="30">
        <v>2</v>
      </c>
      <c r="F136" s="30"/>
      <c r="G136" s="30"/>
      <c r="H136" s="30"/>
      <c r="I136" s="30"/>
      <c r="J136" s="30"/>
      <c r="K136" s="30"/>
      <c r="L136" s="30"/>
      <c r="M136" s="30"/>
    </row>
    <row r="137" spans="1:13" s="33" customFormat="1">
      <c r="A137" s="30" t="str">
        <f t="shared" si="6"/>
        <v>EVR</v>
      </c>
      <c r="B137" s="30" t="str">
        <f t="shared" si="7"/>
        <v>456</v>
      </c>
      <c r="C137" s="31" t="s">
        <v>392</v>
      </c>
      <c r="D137" s="32" t="s">
        <v>393</v>
      </c>
      <c r="E137" s="30">
        <v>3</v>
      </c>
      <c r="F137" s="30"/>
      <c r="G137" s="30"/>
      <c r="H137" s="30"/>
      <c r="I137" s="30"/>
      <c r="J137" s="30"/>
      <c r="K137" s="30"/>
      <c r="L137" s="30"/>
      <c r="M137" s="30"/>
    </row>
    <row r="138" spans="1:13" s="33" customFormat="1">
      <c r="A138" s="30" t="str">
        <f t="shared" si="6"/>
        <v>EVR</v>
      </c>
      <c r="B138" s="30" t="str">
        <f t="shared" si="7"/>
        <v>457</v>
      </c>
      <c r="C138" s="31" t="s">
        <v>394</v>
      </c>
      <c r="D138" s="32" t="s">
        <v>395</v>
      </c>
      <c r="E138" s="30">
        <v>2</v>
      </c>
      <c r="F138" s="30"/>
      <c r="G138" s="30"/>
      <c r="H138" s="30"/>
      <c r="I138" s="30"/>
      <c r="J138" s="30"/>
      <c r="K138" s="30"/>
      <c r="L138" s="30"/>
      <c r="M138" s="30"/>
    </row>
    <row r="139" spans="1:13">
      <c r="A139" s="30" t="str">
        <f t="shared" si="6"/>
        <v>EVR</v>
      </c>
      <c r="B139" s="30" t="str">
        <f t="shared" si="7"/>
        <v>496</v>
      </c>
      <c r="C139" s="31" t="s">
        <v>396</v>
      </c>
      <c r="D139" s="32" t="s">
        <v>285</v>
      </c>
      <c r="E139" s="30">
        <v>1</v>
      </c>
    </row>
    <row r="140" spans="1:13">
      <c r="A140" s="30" t="str">
        <f t="shared" si="6"/>
        <v>EVR</v>
      </c>
      <c r="B140" s="30" t="str">
        <f t="shared" si="7"/>
        <v>497</v>
      </c>
      <c r="C140" s="31" t="s">
        <v>397</v>
      </c>
      <c r="D140" s="32" t="s">
        <v>232</v>
      </c>
      <c r="E140" s="30">
        <v>5</v>
      </c>
    </row>
    <row r="141" spans="1:13">
      <c r="A141" s="30" t="str">
        <f t="shared" si="6"/>
        <v>EVR</v>
      </c>
      <c r="B141" s="30" t="str">
        <f t="shared" si="7"/>
        <v>499</v>
      </c>
      <c r="C141" s="31" t="s">
        <v>398</v>
      </c>
      <c r="D141" s="32" t="s">
        <v>236</v>
      </c>
      <c r="E141" s="30">
        <v>5</v>
      </c>
    </row>
    <row r="142" spans="1:13">
      <c r="A142" s="30" t="str">
        <f t="shared" si="6"/>
        <v>FSH</v>
      </c>
      <c r="B142" s="30" t="str">
        <f t="shared" si="7"/>
        <v>161</v>
      </c>
      <c r="C142" s="31" t="s">
        <v>399</v>
      </c>
      <c r="D142" s="32" t="s">
        <v>400</v>
      </c>
      <c r="E142" s="30">
        <v>2</v>
      </c>
    </row>
    <row r="143" spans="1:13" s="33" customFormat="1">
      <c r="A143" s="30" t="str">
        <f t="shared" si="6"/>
        <v>GEO</v>
      </c>
      <c r="B143" s="30" t="str">
        <f t="shared" si="7"/>
        <v>311</v>
      </c>
      <c r="C143" s="31" t="s">
        <v>401</v>
      </c>
      <c r="D143" s="32" t="s">
        <v>402</v>
      </c>
      <c r="E143" s="30">
        <v>3</v>
      </c>
      <c r="F143" s="30"/>
      <c r="G143" s="30"/>
      <c r="H143" s="30"/>
      <c r="I143" s="30"/>
      <c r="J143" s="30"/>
      <c r="K143" s="30"/>
      <c r="L143" s="30"/>
      <c r="M143" s="30"/>
    </row>
    <row r="144" spans="1:13" s="33" customFormat="1">
      <c r="A144" s="30" t="str">
        <f t="shared" si="6"/>
        <v>GEO</v>
      </c>
      <c r="B144" s="30" t="str">
        <f t="shared" si="7"/>
        <v>372</v>
      </c>
      <c r="C144" s="35" t="s">
        <v>403</v>
      </c>
      <c r="D144" s="32" t="s">
        <v>404</v>
      </c>
      <c r="E144" s="30">
        <v>3</v>
      </c>
      <c r="F144" s="34"/>
      <c r="G144" s="34"/>
      <c r="H144" s="34"/>
      <c r="I144" s="34"/>
      <c r="J144" s="34"/>
      <c r="K144" s="34"/>
      <c r="L144" s="30"/>
      <c r="M144" s="30"/>
    </row>
    <row r="145" spans="1:13" s="33" customFormat="1">
      <c r="A145" s="30" t="str">
        <f t="shared" si="6"/>
        <v>GLY</v>
      </c>
      <c r="B145" s="30" t="str">
        <f t="shared" si="7"/>
        <v>290</v>
      </c>
      <c r="C145" s="35" t="s">
        <v>405</v>
      </c>
      <c r="D145" s="32" t="s">
        <v>406</v>
      </c>
      <c r="E145" s="30">
        <v>2</v>
      </c>
      <c r="F145" s="34"/>
      <c r="G145" s="34"/>
      <c r="H145" s="34"/>
      <c r="I145" s="34"/>
      <c r="J145" s="34"/>
      <c r="K145" s="34"/>
      <c r="L145" s="30"/>
      <c r="M145" s="30"/>
    </row>
    <row r="146" spans="1:13" s="33" customFormat="1">
      <c r="A146" s="30" t="str">
        <f t="shared" si="6"/>
        <v>HYD</v>
      </c>
      <c r="B146" s="30" t="str">
        <f t="shared" si="7"/>
        <v>393</v>
      </c>
      <c r="C146" s="35" t="s">
        <v>407</v>
      </c>
      <c r="D146" s="32" t="s">
        <v>408</v>
      </c>
      <c r="E146" s="30">
        <v>3</v>
      </c>
      <c r="F146" s="34"/>
      <c r="G146" s="34"/>
      <c r="H146" s="34"/>
      <c r="I146" s="34"/>
      <c r="J146" s="34"/>
      <c r="K146" s="34"/>
      <c r="L146" s="30"/>
      <c r="M146" s="30"/>
    </row>
    <row r="147" spans="1:13" s="33" customFormat="1">
      <c r="A147" s="30" t="str">
        <f t="shared" si="6"/>
        <v>HYD</v>
      </c>
      <c r="B147" s="30" t="str">
        <f t="shared" si="7"/>
        <v>398</v>
      </c>
      <c r="C147" s="35" t="s">
        <v>409</v>
      </c>
      <c r="D147" s="32" t="s">
        <v>410</v>
      </c>
      <c r="E147" s="30">
        <v>3</v>
      </c>
      <c r="F147" s="34"/>
      <c r="G147" s="34"/>
      <c r="H147" s="34"/>
      <c r="I147" s="34"/>
      <c r="J147" s="34"/>
      <c r="K147" s="35"/>
      <c r="L147" s="30"/>
      <c r="M147" s="30"/>
    </row>
    <row r="148" spans="1:13" s="33" customFormat="1">
      <c r="A148" s="30" t="str">
        <f t="shared" si="6"/>
        <v>HYD</v>
      </c>
      <c r="B148" s="30" t="str">
        <f t="shared" si="7"/>
        <v>443</v>
      </c>
      <c r="C148" s="35" t="s">
        <v>411</v>
      </c>
      <c r="D148" s="32" t="s">
        <v>412</v>
      </c>
      <c r="E148" s="30">
        <v>3</v>
      </c>
      <c r="F148" s="34"/>
      <c r="G148" s="34"/>
      <c r="H148" s="34"/>
      <c r="I148" s="34"/>
      <c r="J148" s="34"/>
      <c r="K148" s="34"/>
      <c r="L148" s="30"/>
      <c r="M148" s="30"/>
    </row>
    <row r="149" spans="1:13" s="33" customFormat="1">
      <c r="A149" s="30" t="str">
        <f t="shared" si="6"/>
        <v xml:space="preserve">IE </v>
      </c>
      <c r="B149" s="30" t="str">
        <f t="shared" si="7"/>
        <v>109</v>
      </c>
      <c r="C149" s="35" t="s">
        <v>413</v>
      </c>
      <c r="D149" s="32" t="s">
        <v>414</v>
      </c>
      <c r="E149" s="30">
        <v>2</v>
      </c>
      <c r="F149" s="34"/>
      <c r="G149" s="34"/>
      <c r="H149" s="34"/>
      <c r="I149" s="34"/>
      <c r="J149" s="34"/>
      <c r="K149" s="34"/>
      <c r="L149" s="30"/>
      <c r="M149" s="30"/>
    </row>
    <row r="150" spans="1:13" s="33" customFormat="1">
      <c r="A150" s="30" t="str">
        <f t="shared" si="6"/>
        <v xml:space="preserve">IE </v>
      </c>
      <c r="B150" s="30" t="str">
        <f t="shared" si="7"/>
        <v>409</v>
      </c>
      <c r="C150" s="35" t="s">
        <v>415</v>
      </c>
      <c r="D150" s="32" t="s">
        <v>416</v>
      </c>
      <c r="E150" s="30">
        <v>2</v>
      </c>
      <c r="F150" s="34"/>
      <c r="G150" s="34"/>
      <c r="H150" s="34"/>
      <c r="I150" s="34"/>
      <c r="J150" s="34"/>
      <c r="K150" s="34"/>
      <c r="L150" s="30"/>
      <c r="M150" s="30"/>
    </row>
    <row r="151" spans="1:13" s="33" customFormat="1">
      <c r="A151" s="30" t="str">
        <f t="shared" si="6"/>
        <v xml:space="preserve">IS </v>
      </c>
      <c r="B151" s="30" t="str">
        <f t="shared" si="7"/>
        <v>439</v>
      </c>
      <c r="C151" s="35" t="s">
        <v>417</v>
      </c>
      <c r="D151" s="32" t="s">
        <v>418</v>
      </c>
      <c r="E151" s="30">
        <v>3</v>
      </c>
      <c r="F151" s="34"/>
      <c r="G151" s="34"/>
      <c r="H151" s="34"/>
      <c r="I151" s="34"/>
      <c r="J151" s="34"/>
      <c r="K151" s="34"/>
      <c r="L151" s="30"/>
      <c r="M151" s="30"/>
    </row>
    <row r="152" spans="1:13" s="33" customFormat="1">
      <c r="A152" s="30" t="str">
        <f t="shared" si="6"/>
        <v>ITD</v>
      </c>
      <c r="B152" s="30" t="str">
        <f t="shared" si="7"/>
        <v>201</v>
      </c>
      <c r="C152" s="35" t="s">
        <v>419</v>
      </c>
      <c r="D152" s="32" t="s">
        <v>420</v>
      </c>
      <c r="E152" s="30">
        <v>2</v>
      </c>
      <c r="F152" s="34"/>
      <c r="G152" s="34"/>
      <c r="H152" s="34"/>
      <c r="I152" s="34"/>
      <c r="J152" s="34"/>
      <c r="K152" s="34"/>
      <c r="L152" s="30"/>
      <c r="M152" s="30"/>
    </row>
    <row r="153" spans="1:13" s="33" customFormat="1">
      <c r="A153" s="30" t="str">
        <f t="shared" si="6"/>
        <v>ITD</v>
      </c>
      <c r="B153" s="30" t="str">
        <f t="shared" si="7"/>
        <v>250</v>
      </c>
      <c r="C153" s="31" t="s">
        <v>421</v>
      </c>
      <c r="D153" s="32" t="s">
        <v>422</v>
      </c>
      <c r="E153" s="30">
        <v>2</v>
      </c>
      <c r="F153" s="30"/>
      <c r="G153" s="30"/>
      <c r="H153" s="30"/>
      <c r="I153" s="30"/>
      <c r="J153" s="30"/>
      <c r="K153" s="30"/>
      <c r="L153" s="30"/>
      <c r="M153" s="30"/>
    </row>
    <row r="154" spans="1:13" s="33" customFormat="1">
      <c r="A154" s="30" t="str">
        <f t="shared" si="6"/>
        <v>ITD</v>
      </c>
      <c r="B154" s="30" t="str">
        <f t="shared" si="7"/>
        <v>395</v>
      </c>
      <c r="C154" s="31" t="s">
        <v>423</v>
      </c>
      <c r="D154" s="32" t="s">
        <v>424</v>
      </c>
      <c r="E154" s="30">
        <v>2</v>
      </c>
      <c r="F154" s="30"/>
      <c r="G154" s="30"/>
      <c r="H154" s="30"/>
      <c r="I154" s="30"/>
      <c r="J154" s="30"/>
      <c r="K154" s="30"/>
      <c r="L154" s="30"/>
      <c r="M154" s="30"/>
    </row>
    <row r="155" spans="1:13" s="33" customFormat="1">
      <c r="A155" s="30" t="str">
        <f t="shared" si="6"/>
        <v>ITD</v>
      </c>
      <c r="B155" s="30" t="str">
        <f t="shared" si="7"/>
        <v>396</v>
      </c>
      <c r="C155" s="31" t="s">
        <v>425</v>
      </c>
      <c r="D155" s="32" t="s">
        <v>426</v>
      </c>
      <c r="E155" s="30">
        <v>2</v>
      </c>
      <c r="F155" s="30"/>
      <c r="G155" s="30"/>
      <c r="H155" s="30"/>
      <c r="I155" s="30"/>
      <c r="J155" s="30"/>
      <c r="K155" s="30"/>
      <c r="L155" s="30"/>
      <c r="M155" s="30"/>
    </row>
    <row r="156" spans="1:13" s="33" customFormat="1">
      <c r="A156" s="30" t="str">
        <f t="shared" si="6"/>
        <v>ITD</v>
      </c>
      <c r="B156" s="30" t="str">
        <f t="shared" si="7"/>
        <v>403</v>
      </c>
      <c r="C156" s="31" t="s">
        <v>427</v>
      </c>
      <c r="D156" s="32" t="s">
        <v>428</v>
      </c>
      <c r="E156" s="30">
        <v>2</v>
      </c>
      <c r="F156" s="30"/>
      <c r="G156" s="30"/>
      <c r="H156" s="30"/>
      <c r="I156" s="30"/>
      <c r="J156" s="30"/>
      <c r="K156" s="30"/>
      <c r="L156" s="30"/>
      <c r="M156" s="30"/>
    </row>
    <row r="157" spans="1:13" s="33" customFormat="1">
      <c r="A157" s="30" t="str">
        <f t="shared" si="6"/>
        <v>ITD</v>
      </c>
      <c r="B157" s="30" t="str">
        <f t="shared" si="7"/>
        <v>405</v>
      </c>
      <c r="C157" s="31" t="s">
        <v>429</v>
      </c>
      <c r="D157" s="32" t="s">
        <v>430</v>
      </c>
      <c r="E157" s="30">
        <v>2</v>
      </c>
      <c r="F157" s="30"/>
      <c r="G157" s="30"/>
      <c r="H157" s="30"/>
      <c r="I157" s="30"/>
      <c r="J157" s="30"/>
      <c r="K157" s="30"/>
      <c r="L157" s="30"/>
      <c r="M157" s="30"/>
    </row>
    <row r="158" spans="1:13" s="33" customFormat="1">
      <c r="A158" s="30" t="str">
        <f t="shared" si="6"/>
        <v>ITD</v>
      </c>
      <c r="B158" s="30" t="str">
        <f t="shared" si="7"/>
        <v>445</v>
      </c>
      <c r="C158" s="31" t="s">
        <v>431</v>
      </c>
      <c r="D158" s="32" t="s">
        <v>432</v>
      </c>
      <c r="E158" s="30">
        <v>2</v>
      </c>
      <c r="F158" s="30"/>
      <c r="G158" s="30"/>
      <c r="H158" s="30"/>
      <c r="I158" s="30"/>
      <c r="J158" s="30"/>
      <c r="K158" s="30"/>
      <c r="L158" s="30"/>
      <c r="M158" s="30"/>
    </row>
    <row r="159" spans="1:13" s="33" customFormat="1">
      <c r="A159" s="30" t="str">
        <f t="shared" si="6"/>
        <v>ITD</v>
      </c>
      <c r="B159" s="30" t="str">
        <f t="shared" si="7"/>
        <v>446</v>
      </c>
      <c r="C159" s="31" t="s">
        <v>433</v>
      </c>
      <c r="D159" s="32" t="s">
        <v>434</v>
      </c>
      <c r="E159" s="30">
        <v>2</v>
      </c>
      <c r="F159" s="30"/>
      <c r="G159" s="30"/>
      <c r="H159" s="30"/>
      <c r="I159" s="30"/>
      <c r="J159" s="30"/>
      <c r="K159" s="30"/>
      <c r="L159" s="30"/>
      <c r="M159" s="30"/>
    </row>
    <row r="160" spans="1:13" s="33" customFormat="1">
      <c r="A160" s="30" t="str">
        <f t="shared" si="6"/>
        <v>ITD</v>
      </c>
      <c r="B160" s="30" t="str">
        <f t="shared" si="7"/>
        <v>447</v>
      </c>
      <c r="C160" s="31" t="s">
        <v>435</v>
      </c>
      <c r="D160" s="32" t="s">
        <v>232</v>
      </c>
      <c r="E160" s="30">
        <v>6</v>
      </c>
      <c r="F160" s="30"/>
      <c r="G160" s="30"/>
      <c r="H160" s="30"/>
      <c r="I160" s="30"/>
      <c r="J160" s="30"/>
      <c r="K160" s="30"/>
      <c r="L160" s="30"/>
      <c r="M160" s="30"/>
    </row>
    <row r="161" spans="1:13" s="33" customFormat="1">
      <c r="A161" s="30" t="str">
        <f t="shared" si="6"/>
        <v>ITD</v>
      </c>
      <c r="B161" s="30" t="str">
        <f t="shared" si="7"/>
        <v>448</v>
      </c>
      <c r="C161" s="31" t="s">
        <v>436</v>
      </c>
      <c r="D161" s="32" t="s">
        <v>234</v>
      </c>
      <c r="E161" s="30">
        <v>2</v>
      </c>
      <c r="F161" s="30"/>
      <c r="G161" s="30"/>
      <c r="H161" s="30"/>
      <c r="I161" s="30"/>
      <c r="J161" s="30"/>
      <c r="K161" s="30"/>
      <c r="L161" s="30"/>
      <c r="M161" s="30"/>
    </row>
    <row r="162" spans="1:13" s="33" customFormat="1">
      <c r="A162" s="30" t="str">
        <f t="shared" si="6"/>
        <v>ITD</v>
      </c>
      <c r="B162" s="30" t="str">
        <f t="shared" si="7"/>
        <v>449</v>
      </c>
      <c r="C162" s="31" t="s">
        <v>437</v>
      </c>
      <c r="D162" s="32" t="s">
        <v>236</v>
      </c>
      <c r="E162" s="30">
        <v>8</v>
      </c>
      <c r="F162" s="30"/>
      <c r="G162" s="30"/>
      <c r="H162" s="30"/>
      <c r="I162" s="30"/>
      <c r="J162" s="30"/>
      <c r="K162" s="30"/>
      <c r="L162" s="30"/>
      <c r="M162" s="30"/>
    </row>
    <row r="163" spans="1:13" s="33" customFormat="1">
      <c r="A163" s="30" t="str">
        <f t="shared" si="6"/>
        <v>LAW</v>
      </c>
      <c r="B163" s="30" t="str">
        <f t="shared" si="7"/>
        <v>391</v>
      </c>
      <c r="C163" s="31" t="s">
        <v>438</v>
      </c>
      <c r="D163" s="32" t="s">
        <v>439</v>
      </c>
      <c r="E163" s="30">
        <v>2</v>
      </c>
      <c r="F163" s="30"/>
      <c r="G163" s="30"/>
      <c r="H163" s="30"/>
      <c r="I163" s="30"/>
      <c r="J163" s="30"/>
      <c r="K163" s="30"/>
      <c r="L163" s="30"/>
      <c r="M163" s="30"/>
    </row>
    <row r="164" spans="1:13" s="33" customFormat="1">
      <c r="A164" s="30" t="str">
        <f t="shared" si="6"/>
        <v>MEC</v>
      </c>
      <c r="B164" s="30" t="str">
        <f t="shared" si="7"/>
        <v>206</v>
      </c>
      <c r="C164" s="31" t="s">
        <v>440</v>
      </c>
      <c r="D164" s="32" t="s">
        <v>441</v>
      </c>
      <c r="E164" s="30">
        <v>3</v>
      </c>
      <c r="F164" s="30"/>
      <c r="G164" s="30"/>
      <c r="H164" s="30"/>
      <c r="I164" s="30"/>
      <c r="J164" s="30"/>
      <c r="K164" s="30"/>
      <c r="L164" s="30"/>
      <c r="M164" s="30"/>
    </row>
    <row r="165" spans="1:13" s="33" customFormat="1">
      <c r="A165" s="30" t="str">
        <f t="shared" si="6"/>
        <v>PSY</v>
      </c>
      <c r="B165" s="30" t="str">
        <f t="shared" si="7"/>
        <v>111</v>
      </c>
      <c r="C165" s="31" t="s">
        <v>442</v>
      </c>
      <c r="D165" s="32" t="s">
        <v>443</v>
      </c>
      <c r="E165" s="30">
        <v>2</v>
      </c>
      <c r="F165" s="30"/>
      <c r="G165" s="30"/>
      <c r="H165" s="30"/>
      <c r="I165" s="30"/>
      <c r="J165" s="30"/>
      <c r="K165" s="30"/>
      <c r="L165" s="30"/>
      <c r="M165" s="30"/>
    </row>
    <row r="166" spans="1:13" s="33" customFormat="1">
      <c r="A166" s="30" t="str">
        <f t="shared" si="6"/>
        <v>PHY</v>
      </c>
      <c r="B166" s="30" t="str">
        <f t="shared" si="7"/>
        <v>306</v>
      </c>
      <c r="C166" s="31" t="s">
        <v>444</v>
      </c>
      <c r="D166" s="32" t="s">
        <v>445</v>
      </c>
      <c r="E166" s="30">
        <v>2</v>
      </c>
      <c r="F166" s="30"/>
      <c r="G166" s="30"/>
      <c r="H166" s="30"/>
      <c r="I166" s="30"/>
      <c r="J166" s="30"/>
      <c r="K166" s="30"/>
      <c r="L166" s="30"/>
      <c r="M166" s="30"/>
    </row>
    <row r="167" spans="1:13" s="33" customFormat="1">
      <c r="A167" s="30" t="str">
        <f t="shared" si="6"/>
        <v>PHY</v>
      </c>
      <c r="B167" s="30" t="str">
        <f t="shared" si="7"/>
        <v>307</v>
      </c>
      <c r="C167" s="31" t="s">
        <v>446</v>
      </c>
      <c r="D167" s="32" t="s">
        <v>447</v>
      </c>
      <c r="E167" s="30">
        <v>2</v>
      </c>
      <c r="F167" s="30"/>
      <c r="G167" s="30"/>
      <c r="H167" s="30"/>
      <c r="I167" s="30"/>
      <c r="J167" s="30"/>
      <c r="K167" s="30"/>
      <c r="L167" s="30"/>
      <c r="M167" s="30"/>
    </row>
    <row r="168" spans="1:13" s="33" customFormat="1">
      <c r="A168" s="30" t="str">
        <f t="shared" si="6"/>
        <v>TOX</v>
      </c>
      <c r="B168" s="30" t="str">
        <f t="shared" si="7"/>
        <v>301</v>
      </c>
      <c r="C168" s="31" t="s">
        <v>448</v>
      </c>
      <c r="D168" s="32" t="s">
        <v>449</v>
      </c>
      <c r="E168" s="30">
        <v>2</v>
      </c>
      <c r="F168" s="30"/>
      <c r="G168" s="30"/>
      <c r="H168" s="30"/>
      <c r="I168" s="30"/>
      <c r="J168" s="30"/>
      <c r="K168" s="30"/>
      <c r="L168" s="30"/>
      <c r="M168" s="30"/>
    </row>
    <row r="169" spans="1:13" s="33" customFormat="1">
      <c r="A169" s="30" t="str">
        <f t="shared" si="6"/>
        <v>TOX</v>
      </c>
      <c r="B169" s="30" t="str">
        <f t="shared" si="7"/>
        <v>405</v>
      </c>
      <c r="C169" s="31" t="s">
        <v>450</v>
      </c>
      <c r="D169" s="32" t="s">
        <v>451</v>
      </c>
      <c r="E169" s="30">
        <v>2</v>
      </c>
      <c r="F169" s="30"/>
      <c r="G169" s="30"/>
      <c r="H169" s="30"/>
      <c r="I169" s="30"/>
      <c r="J169" s="30"/>
      <c r="K169" s="30"/>
      <c r="L169" s="30"/>
      <c r="M169" s="30"/>
    </row>
    <row r="170" spans="1:13" s="33" customFormat="1">
      <c r="A170" s="30" t="str">
        <f t="shared" ref="A170:A171" si="8">LEFT(C170,3)</f>
        <v>TOX</v>
      </c>
      <c r="B170" s="30" t="str">
        <f t="shared" ref="B170:B171" si="9">RIGHT(C170,3)</f>
        <v>423</v>
      </c>
      <c r="C170" s="31" t="s">
        <v>452</v>
      </c>
      <c r="D170" s="32" t="s">
        <v>453</v>
      </c>
      <c r="E170" s="30">
        <v>3</v>
      </c>
      <c r="F170" s="30"/>
      <c r="G170" s="30"/>
      <c r="H170" s="30"/>
      <c r="I170" s="30"/>
      <c r="J170" s="30"/>
      <c r="K170" s="30"/>
      <c r="L170" s="30"/>
      <c r="M170" s="30"/>
    </row>
    <row r="171" spans="1:13" s="33" customFormat="1">
      <c r="A171" s="30" t="str">
        <f t="shared" si="8"/>
        <v>THR</v>
      </c>
      <c r="B171" s="30" t="str">
        <f t="shared" si="9"/>
        <v>391</v>
      </c>
      <c r="C171" s="31" t="s">
        <v>454</v>
      </c>
      <c r="D171" s="32" t="s">
        <v>455</v>
      </c>
      <c r="E171" s="30">
        <v>2</v>
      </c>
      <c r="F171" s="30"/>
      <c r="G171" s="30"/>
      <c r="H171" s="30"/>
      <c r="I171" s="30"/>
      <c r="J171" s="30"/>
      <c r="K171" s="30"/>
      <c r="L171" s="30"/>
      <c r="M171" s="30"/>
    </row>
    <row r="172" spans="1:13" s="33" customFormat="1">
      <c r="A172" s="30" t="str">
        <f>LEFT(C172,3)</f>
        <v>BCH</v>
      </c>
      <c r="B172" s="30" t="str">
        <f>RIGHT(C172,3)</f>
        <v>201</v>
      </c>
      <c r="C172" s="31" t="s">
        <v>461</v>
      </c>
      <c r="D172" s="32" t="s">
        <v>462</v>
      </c>
      <c r="E172" s="30">
        <v>3</v>
      </c>
      <c r="F172" s="30"/>
      <c r="G172" s="30"/>
      <c r="H172" s="30"/>
      <c r="I172" s="30"/>
      <c r="J172" s="30"/>
      <c r="K172" s="30"/>
      <c r="L172" s="30"/>
      <c r="M172" s="30"/>
    </row>
    <row r="173" spans="1:13" s="33" customFormat="1">
      <c r="A173" s="30" t="str">
        <f t="shared" ref="A173:A179" si="10">LEFT(C173,3)</f>
        <v>BCH</v>
      </c>
      <c r="B173" s="30" t="str">
        <f t="shared" ref="B173:B179" si="11">RIGHT(C173,3)</f>
        <v>301</v>
      </c>
      <c r="C173" s="31" t="s">
        <v>463</v>
      </c>
      <c r="D173" s="32" t="s">
        <v>464</v>
      </c>
      <c r="E173" s="30">
        <v>3</v>
      </c>
      <c r="F173" s="30"/>
      <c r="G173" s="30"/>
      <c r="H173" s="30"/>
      <c r="I173" s="30"/>
      <c r="J173" s="30"/>
      <c r="K173" s="30"/>
      <c r="L173" s="30"/>
      <c r="M173" s="30"/>
    </row>
    <row r="174" spans="1:13" s="33" customFormat="1">
      <c r="A174" s="30" t="str">
        <f t="shared" si="10"/>
        <v>BIO</v>
      </c>
      <c r="B174" s="30" t="str">
        <f t="shared" si="11"/>
        <v>101</v>
      </c>
      <c r="C174" s="31" t="s">
        <v>465</v>
      </c>
      <c r="D174" s="32" t="s">
        <v>466</v>
      </c>
      <c r="E174" s="30">
        <v>3</v>
      </c>
      <c r="F174" s="30"/>
      <c r="G174" s="30"/>
      <c r="H174" s="30"/>
      <c r="I174" s="30"/>
      <c r="J174" s="30"/>
      <c r="K174" s="30"/>
      <c r="L174" s="30"/>
      <c r="M174" s="30"/>
    </row>
    <row r="175" spans="1:13" s="33" customFormat="1">
      <c r="A175" s="30" t="str">
        <f t="shared" si="10"/>
        <v>CHE</v>
      </c>
      <c r="B175" s="30" t="str">
        <f t="shared" si="11"/>
        <v>100</v>
      </c>
      <c r="C175" s="31" t="s">
        <v>467</v>
      </c>
      <c r="D175" s="32" t="s">
        <v>468</v>
      </c>
      <c r="E175" s="30">
        <v>1</v>
      </c>
      <c r="F175" s="30"/>
      <c r="G175" s="30"/>
      <c r="H175" s="30"/>
      <c r="I175" s="30"/>
      <c r="J175" s="30"/>
      <c r="K175" s="30"/>
      <c r="L175" s="30"/>
      <c r="M175" s="30"/>
    </row>
    <row r="176" spans="1:13" s="33" customFormat="1">
      <c r="A176" s="30" t="str">
        <f t="shared" si="10"/>
        <v>CHE</v>
      </c>
      <c r="B176" s="30" t="str">
        <f t="shared" si="11"/>
        <v>101</v>
      </c>
      <c r="C176" s="31" t="s">
        <v>469</v>
      </c>
      <c r="D176" s="32" t="s">
        <v>470</v>
      </c>
      <c r="E176" s="30">
        <v>3</v>
      </c>
      <c r="F176" s="30"/>
      <c r="G176" s="30"/>
      <c r="H176" s="30"/>
      <c r="I176" s="30"/>
      <c r="J176" s="30"/>
      <c r="K176" s="30"/>
      <c r="L176" s="30"/>
      <c r="M176" s="30"/>
    </row>
    <row r="177" spans="1:13" s="33" customFormat="1">
      <c r="A177" s="30" t="str">
        <f t="shared" si="10"/>
        <v>CHE</v>
      </c>
      <c r="B177" s="30" t="str">
        <f t="shared" si="11"/>
        <v>202</v>
      </c>
      <c r="C177" s="31" t="s">
        <v>471</v>
      </c>
      <c r="D177" s="32" t="s">
        <v>472</v>
      </c>
      <c r="E177" s="30">
        <v>2</v>
      </c>
      <c r="F177" s="30"/>
      <c r="G177" s="30"/>
      <c r="H177" s="30"/>
      <c r="I177" s="30"/>
      <c r="J177" s="30"/>
      <c r="K177" s="30"/>
      <c r="L177" s="30"/>
      <c r="M177" s="30"/>
    </row>
    <row r="178" spans="1:13" s="33" customFormat="1">
      <c r="A178" s="30" t="str">
        <f t="shared" si="10"/>
        <v>CHE</v>
      </c>
      <c r="B178" s="30" t="str">
        <f t="shared" si="11"/>
        <v>203</v>
      </c>
      <c r="C178" s="31" t="s">
        <v>473</v>
      </c>
      <c r="D178" s="32" t="s">
        <v>474</v>
      </c>
      <c r="E178" s="30">
        <v>3</v>
      </c>
      <c r="F178" s="30"/>
      <c r="G178" s="30"/>
      <c r="H178" s="30"/>
      <c r="I178" s="30"/>
      <c r="J178" s="30"/>
      <c r="K178" s="30"/>
      <c r="L178" s="30"/>
      <c r="M178" s="30"/>
    </row>
    <row r="179" spans="1:13" s="33" customFormat="1">
      <c r="A179" s="30" t="str">
        <f t="shared" si="10"/>
        <v>CHE</v>
      </c>
      <c r="B179" s="30" t="str">
        <f t="shared" si="11"/>
        <v>215</v>
      </c>
      <c r="C179" s="31" t="s">
        <v>475</v>
      </c>
      <c r="D179" s="32" t="s">
        <v>476</v>
      </c>
      <c r="E179" s="30">
        <v>3</v>
      </c>
      <c r="F179" s="30"/>
      <c r="G179" s="30"/>
      <c r="H179" s="30"/>
      <c r="I179" s="30"/>
      <c r="J179" s="30"/>
      <c r="K179" s="30"/>
      <c r="L179" s="30"/>
      <c r="M179" s="30"/>
    </row>
    <row r="180" spans="1:13" s="33" customFormat="1">
      <c r="A180" s="30" t="str">
        <f t="shared" ref="A180:A222" si="12">LEFT(C180,3)</f>
        <v>CHE</v>
      </c>
      <c r="B180" s="30" t="str">
        <f t="shared" ref="B180:B222" si="13">RIGHT(C180,3)</f>
        <v>230</v>
      </c>
      <c r="C180" s="31" t="s">
        <v>477</v>
      </c>
      <c r="D180" s="32" t="s">
        <v>478</v>
      </c>
      <c r="E180" s="30">
        <v>1</v>
      </c>
      <c r="F180" s="30"/>
      <c r="G180" s="30"/>
      <c r="H180" s="30"/>
      <c r="I180" s="30"/>
      <c r="J180" s="30"/>
      <c r="K180" s="30"/>
      <c r="L180" s="30"/>
      <c r="M180" s="30"/>
    </row>
    <row r="181" spans="1:13" s="33" customFormat="1">
      <c r="A181" s="30" t="str">
        <f t="shared" si="12"/>
        <v>CHE</v>
      </c>
      <c r="B181" s="30" t="str">
        <f t="shared" si="13"/>
        <v>254</v>
      </c>
      <c r="C181" s="31" t="s">
        <v>479</v>
      </c>
      <c r="D181" s="32" t="s">
        <v>480</v>
      </c>
      <c r="E181" s="30">
        <v>3</v>
      </c>
      <c r="F181" s="30"/>
      <c r="G181" s="30"/>
      <c r="H181" s="30"/>
      <c r="I181" s="30"/>
      <c r="J181" s="30"/>
      <c r="K181" s="30"/>
      <c r="L181" s="30"/>
      <c r="M181" s="30"/>
    </row>
    <row r="182" spans="1:13" s="33" customFormat="1">
      <c r="A182" s="30" t="str">
        <f t="shared" si="12"/>
        <v>CHE</v>
      </c>
      <c r="B182" s="30" t="str">
        <f t="shared" si="13"/>
        <v>260</v>
      </c>
      <c r="C182" s="31" t="s">
        <v>481</v>
      </c>
      <c r="D182" s="32" t="s">
        <v>482</v>
      </c>
      <c r="E182" s="30">
        <v>1</v>
      </c>
      <c r="F182" s="30"/>
      <c r="G182" s="30"/>
      <c r="H182" s="30"/>
      <c r="I182" s="30"/>
      <c r="J182" s="30"/>
      <c r="K182" s="30"/>
      <c r="L182" s="30"/>
      <c r="M182" s="30"/>
    </row>
    <row r="183" spans="1:13" s="33" customFormat="1">
      <c r="A183" s="30" t="str">
        <f t="shared" si="12"/>
        <v>CHE</v>
      </c>
      <c r="B183" s="30" t="str">
        <f t="shared" si="13"/>
        <v>263</v>
      </c>
      <c r="C183" s="31" t="s">
        <v>483</v>
      </c>
      <c r="D183" s="32" t="s">
        <v>484</v>
      </c>
      <c r="E183" s="30">
        <v>3</v>
      </c>
      <c r="F183" s="30"/>
      <c r="G183" s="30"/>
      <c r="H183" s="30"/>
      <c r="I183" s="30"/>
      <c r="J183" s="30"/>
      <c r="K183" s="30"/>
      <c r="L183" s="30"/>
      <c r="M183" s="30"/>
    </row>
    <row r="184" spans="1:13" s="33" customFormat="1">
      <c r="A184" s="30" t="str">
        <f t="shared" si="12"/>
        <v>CHE</v>
      </c>
      <c r="B184" s="30" t="str">
        <f t="shared" si="13"/>
        <v>265</v>
      </c>
      <c r="C184" s="31" t="s">
        <v>485</v>
      </c>
      <c r="D184" s="32" t="s">
        <v>486</v>
      </c>
      <c r="E184" s="30">
        <v>3</v>
      </c>
      <c r="F184" s="30"/>
      <c r="G184" s="30"/>
      <c r="H184" s="30"/>
      <c r="I184" s="30"/>
      <c r="J184" s="30"/>
      <c r="K184" s="30"/>
      <c r="L184" s="30"/>
      <c r="M184" s="30"/>
    </row>
    <row r="185" spans="1:13" s="33" customFormat="1">
      <c r="A185" s="30" t="str">
        <f t="shared" si="12"/>
        <v>CHE</v>
      </c>
      <c r="B185" s="30" t="str">
        <f t="shared" si="13"/>
        <v>273</v>
      </c>
      <c r="C185" s="31" t="s">
        <v>487</v>
      </c>
      <c r="D185" s="32" t="s">
        <v>488</v>
      </c>
      <c r="E185" s="30">
        <v>2</v>
      </c>
      <c r="F185" s="30"/>
      <c r="G185" s="30"/>
      <c r="H185" s="30"/>
      <c r="I185" s="30"/>
      <c r="J185" s="30"/>
      <c r="K185" s="30"/>
      <c r="L185" s="30"/>
      <c r="M185" s="30"/>
    </row>
    <row r="186" spans="1:13" s="33" customFormat="1">
      <c r="A186" s="30" t="str">
        <f t="shared" si="12"/>
        <v>CHE</v>
      </c>
      <c r="B186" s="30" t="str">
        <f t="shared" si="13"/>
        <v>274</v>
      </c>
      <c r="C186" s="31" t="s">
        <v>489</v>
      </c>
      <c r="D186" s="32" t="s">
        <v>490</v>
      </c>
      <c r="E186" s="30">
        <v>3</v>
      </c>
      <c r="F186" s="30"/>
      <c r="G186" s="30"/>
      <c r="H186" s="30"/>
      <c r="I186" s="30"/>
      <c r="J186" s="30"/>
      <c r="K186" s="30"/>
      <c r="L186" s="30"/>
      <c r="M186" s="30"/>
    </row>
    <row r="187" spans="1:13" s="33" customFormat="1">
      <c r="A187" s="30" t="str">
        <f t="shared" si="12"/>
        <v>CHE</v>
      </c>
      <c r="B187" s="30" t="str">
        <f t="shared" si="13"/>
        <v>309</v>
      </c>
      <c r="C187" s="31" t="s">
        <v>137</v>
      </c>
      <c r="D187" s="32" t="s">
        <v>125</v>
      </c>
      <c r="E187" s="30">
        <v>3</v>
      </c>
      <c r="F187" s="30"/>
      <c r="G187" s="30"/>
      <c r="H187" s="30"/>
      <c r="I187" s="30"/>
      <c r="J187" s="30"/>
      <c r="K187" s="30"/>
      <c r="L187" s="30"/>
      <c r="M187" s="30"/>
    </row>
    <row r="188" spans="1:13" s="33" customFormat="1">
      <c r="A188" s="30" t="str">
        <f t="shared" si="12"/>
        <v>CHE</v>
      </c>
      <c r="B188" s="30" t="str">
        <f t="shared" si="13"/>
        <v>371</v>
      </c>
      <c r="C188" s="31" t="s">
        <v>491</v>
      </c>
      <c r="D188" s="32" t="s">
        <v>492</v>
      </c>
      <c r="E188" s="30">
        <v>3</v>
      </c>
      <c r="F188" s="30"/>
      <c r="G188" s="30"/>
      <c r="H188" s="30"/>
      <c r="I188" s="30"/>
      <c r="J188" s="30"/>
      <c r="K188" s="30"/>
      <c r="L188" s="30"/>
      <c r="M188" s="30"/>
    </row>
    <row r="189" spans="1:13" s="33" customFormat="1">
      <c r="A189" s="30" t="str">
        <f t="shared" si="12"/>
        <v>CHE</v>
      </c>
      <c r="B189" s="30" t="str">
        <f t="shared" si="13"/>
        <v>373</v>
      </c>
      <c r="C189" s="31" t="s">
        <v>493</v>
      </c>
      <c r="D189" s="32" t="s">
        <v>494</v>
      </c>
      <c r="E189" s="30">
        <v>3</v>
      </c>
      <c r="F189" s="30"/>
      <c r="G189" s="30"/>
      <c r="H189" s="30"/>
      <c r="I189" s="30"/>
      <c r="J189" s="30"/>
      <c r="K189" s="30"/>
      <c r="L189" s="30"/>
      <c r="M189" s="30"/>
    </row>
    <row r="190" spans="1:13" s="33" customFormat="1">
      <c r="A190" s="30" t="str">
        <f t="shared" si="12"/>
        <v>CHE</v>
      </c>
      <c r="B190" s="30" t="str">
        <f t="shared" si="13"/>
        <v>473</v>
      </c>
      <c r="C190" s="31" t="s">
        <v>495</v>
      </c>
      <c r="D190" s="32" t="s">
        <v>496</v>
      </c>
      <c r="E190" s="30">
        <v>1</v>
      </c>
      <c r="F190" s="30"/>
      <c r="G190" s="30"/>
      <c r="H190" s="30"/>
      <c r="I190" s="30"/>
      <c r="J190" s="30"/>
      <c r="K190" s="30"/>
      <c r="L190" s="30"/>
      <c r="M190" s="30"/>
    </row>
    <row r="191" spans="1:13" s="33" customFormat="1">
      <c r="A191" s="30" t="str">
        <f t="shared" si="12"/>
        <v>LAW</v>
      </c>
      <c r="B191" s="30" t="str">
        <f t="shared" si="13"/>
        <v>403</v>
      </c>
      <c r="C191" s="31" t="s">
        <v>497</v>
      </c>
      <c r="D191" s="32" t="s">
        <v>498</v>
      </c>
      <c r="E191" s="30">
        <v>3</v>
      </c>
      <c r="F191" s="30"/>
      <c r="G191" s="30"/>
      <c r="H191" s="30"/>
      <c r="I191" s="30"/>
      <c r="J191" s="30"/>
      <c r="K191" s="30"/>
      <c r="L191" s="30"/>
      <c r="M191" s="30"/>
    </row>
    <row r="192" spans="1:13" s="33" customFormat="1">
      <c r="A192" s="30" t="str">
        <f t="shared" si="12"/>
        <v>MTH</v>
      </c>
      <c r="B192" s="30" t="str">
        <f t="shared" si="13"/>
        <v>100</v>
      </c>
      <c r="C192" s="31" t="s">
        <v>499</v>
      </c>
      <c r="D192" s="32" t="s">
        <v>500</v>
      </c>
      <c r="E192" s="30">
        <v>3</v>
      </c>
      <c r="F192" s="30"/>
      <c r="G192" s="30"/>
      <c r="H192" s="30"/>
      <c r="I192" s="30"/>
      <c r="J192" s="30"/>
      <c r="K192" s="30"/>
      <c r="L192" s="30"/>
      <c r="M192" s="30"/>
    </row>
    <row r="193" spans="1:13" s="33" customFormat="1">
      <c r="A193" s="30" t="str">
        <f t="shared" si="12"/>
        <v>MTH</v>
      </c>
      <c r="B193" s="30" t="str">
        <f t="shared" si="13"/>
        <v>101</v>
      </c>
      <c r="C193" s="31" t="s">
        <v>501</v>
      </c>
      <c r="D193" s="32" t="s">
        <v>502</v>
      </c>
      <c r="E193" s="30">
        <v>3</v>
      </c>
      <c r="F193" s="30"/>
      <c r="G193" s="30"/>
      <c r="H193" s="30"/>
      <c r="I193" s="30"/>
      <c r="J193" s="30"/>
      <c r="K193" s="30"/>
      <c r="L193" s="30"/>
      <c r="M193" s="30"/>
    </row>
    <row r="194" spans="1:13" s="33" customFormat="1">
      <c r="A194" s="30" t="str">
        <f t="shared" si="12"/>
        <v>MTH</v>
      </c>
      <c r="B194" s="30" t="str">
        <f t="shared" si="13"/>
        <v>102</v>
      </c>
      <c r="C194" s="31" t="s">
        <v>503</v>
      </c>
      <c r="D194" s="32" t="s">
        <v>504</v>
      </c>
      <c r="E194" s="30">
        <v>2</v>
      </c>
      <c r="F194" s="30"/>
      <c r="G194" s="30"/>
      <c r="H194" s="30"/>
      <c r="I194" s="30"/>
      <c r="J194" s="30"/>
      <c r="K194" s="30"/>
      <c r="L194" s="30"/>
      <c r="M194" s="30"/>
    </row>
    <row r="195" spans="1:13" s="33" customFormat="1">
      <c r="A195" s="30" t="str">
        <f t="shared" si="12"/>
        <v>MTH</v>
      </c>
      <c r="B195" s="30" t="str">
        <f t="shared" si="13"/>
        <v>103</v>
      </c>
      <c r="C195" s="31" t="s">
        <v>505</v>
      </c>
      <c r="D195" s="32" t="s">
        <v>506</v>
      </c>
      <c r="E195" s="30">
        <v>3</v>
      </c>
      <c r="F195" s="30"/>
      <c r="G195" s="30"/>
      <c r="H195" s="30"/>
      <c r="I195" s="30"/>
      <c r="J195" s="30"/>
      <c r="K195" s="30"/>
      <c r="L195" s="30"/>
      <c r="M195" s="30"/>
    </row>
    <row r="196" spans="1:13" s="33" customFormat="1">
      <c r="A196" s="30" t="str">
        <f t="shared" si="12"/>
        <v>MTH</v>
      </c>
      <c r="B196" s="30" t="str">
        <f t="shared" si="13"/>
        <v>104</v>
      </c>
      <c r="C196" s="31" t="s">
        <v>507</v>
      </c>
      <c r="D196" s="32" t="s">
        <v>508</v>
      </c>
      <c r="E196" s="30">
        <v>4</v>
      </c>
      <c r="F196" s="30"/>
      <c r="G196" s="30"/>
      <c r="H196" s="30"/>
      <c r="I196" s="30"/>
      <c r="J196" s="30"/>
      <c r="K196" s="30"/>
      <c r="L196" s="30"/>
      <c r="M196" s="30"/>
    </row>
    <row r="197" spans="1:13" s="33" customFormat="1">
      <c r="A197" s="30" t="str">
        <f t="shared" si="12"/>
        <v>MTH</v>
      </c>
      <c r="B197" s="30" t="str">
        <f t="shared" si="13"/>
        <v>203</v>
      </c>
      <c r="C197" s="31" t="s">
        <v>509</v>
      </c>
      <c r="D197" s="32" t="s">
        <v>510</v>
      </c>
      <c r="E197" s="30">
        <v>3</v>
      </c>
      <c r="F197" s="30"/>
      <c r="G197" s="30"/>
      <c r="H197" s="30"/>
      <c r="I197" s="30"/>
      <c r="J197" s="30"/>
      <c r="K197" s="30"/>
      <c r="L197" s="30"/>
      <c r="M197" s="30"/>
    </row>
    <row r="198" spans="1:13" s="33" customFormat="1">
      <c r="A198" s="30" t="str">
        <f t="shared" si="12"/>
        <v>MTH</v>
      </c>
      <c r="B198" s="30" t="str">
        <f t="shared" si="13"/>
        <v>233</v>
      </c>
      <c r="C198" s="31" t="s">
        <v>511</v>
      </c>
      <c r="D198" s="32" t="s">
        <v>512</v>
      </c>
      <c r="E198" s="30">
        <v>2</v>
      </c>
      <c r="F198" s="30"/>
      <c r="G198" s="30"/>
      <c r="H198" s="30"/>
      <c r="I198" s="30"/>
      <c r="J198" s="30"/>
      <c r="K198" s="30"/>
      <c r="L198" s="30"/>
      <c r="M198" s="30"/>
    </row>
    <row r="199" spans="1:13" s="33" customFormat="1">
      <c r="A199" s="30" t="str">
        <f t="shared" si="12"/>
        <v>MTH</v>
      </c>
      <c r="B199" s="30" t="str">
        <f t="shared" si="13"/>
        <v>283</v>
      </c>
      <c r="C199" s="31" t="s">
        <v>513</v>
      </c>
      <c r="D199" s="32" t="s">
        <v>514</v>
      </c>
      <c r="E199" s="30">
        <v>2</v>
      </c>
      <c r="F199" s="30"/>
      <c r="G199" s="30"/>
      <c r="H199" s="30"/>
      <c r="I199" s="30"/>
      <c r="J199" s="30"/>
      <c r="K199" s="30"/>
      <c r="L199" s="30"/>
      <c r="M199" s="30"/>
    </row>
    <row r="200" spans="1:13" s="33" customFormat="1">
      <c r="A200" s="30" t="str">
        <f t="shared" si="12"/>
        <v>MTH</v>
      </c>
      <c r="B200" s="30" t="str">
        <f t="shared" si="13"/>
        <v>293</v>
      </c>
      <c r="C200" s="31" t="s">
        <v>515</v>
      </c>
      <c r="D200" s="32" t="s">
        <v>516</v>
      </c>
      <c r="E200" s="30">
        <v>2</v>
      </c>
      <c r="F200" s="30"/>
      <c r="G200" s="30"/>
      <c r="H200" s="30"/>
      <c r="I200" s="30"/>
      <c r="J200" s="30"/>
      <c r="K200" s="30"/>
      <c r="L200" s="30"/>
      <c r="M200" s="30"/>
    </row>
    <row r="201" spans="1:13" s="33" customFormat="1">
      <c r="A201" s="30" t="str">
        <f t="shared" si="12"/>
        <v>MTH</v>
      </c>
      <c r="B201" s="30" t="str">
        <f t="shared" si="13"/>
        <v>554</v>
      </c>
      <c r="C201" s="31" t="s">
        <v>517</v>
      </c>
      <c r="D201" s="32" t="s">
        <v>518</v>
      </c>
      <c r="E201" s="30">
        <v>2</v>
      </c>
      <c r="F201" s="30"/>
      <c r="G201" s="30"/>
      <c r="H201" s="30"/>
      <c r="I201" s="30"/>
      <c r="J201" s="30"/>
      <c r="K201" s="30"/>
      <c r="L201" s="30"/>
      <c r="M201" s="30"/>
    </row>
    <row r="202" spans="1:13" s="33" customFormat="1">
      <c r="A202" s="30" t="str">
        <f t="shared" si="12"/>
        <v>PHY</v>
      </c>
      <c r="B202" s="30" t="str">
        <f t="shared" si="13"/>
        <v>101</v>
      </c>
      <c r="C202" s="31" t="s">
        <v>519</v>
      </c>
      <c r="D202" s="32" t="s">
        <v>520</v>
      </c>
      <c r="E202" s="30">
        <v>3</v>
      </c>
      <c r="F202" s="30"/>
      <c r="G202" s="30"/>
      <c r="H202" s="30"/>
      <c r="I202" s="30"/>
      <c r="J202" s="30"/>
      <c r="K202" s="30"/>
      <c r="L202" s="30"/>
      <c r="M202" s="30"/>
    </row>
    <row r="203" spans="1:13" s="33" customFormat="1">
      <c r="A203" s="30" t="str">
        <f t="shared" si="12"/>
        <v>PHY</v>
      </c>
      <c r="B203" s="30" t="str">
        <f t="shared" si="13"/>
        <v>102</v>
      </c>
      <c r="C203" s="31" t="s">
        <v>521</v>
      </c>
      <c r="D203" s="32" t="s">
        <v>522</v>
      </c>
      <c r="E203" s="30">
        <v>4</v>
      </c>
      <c r="F203" s="30"/>
      <c r="G203" s="30"/>
      <c r="H203" s="30"/>
      <c r="I203" s="30"/>
      <c r="J203" s="30"/>
      <c r="K203" s="30"/>
      <c r="L203" s="30"/>
      <c r="M203" s="30"/>
    </row>
    <row r="204" spans="1:13" s="33" customFormat="1">
      <c r="A204" s="30" t="str">
        <f t="shared" si="12"/>
        <v>PHY</v>
      </c>
      <c r="B204" s="30" t="str">
        <f t="shared" si="13"/>
        <v>142</v>
      </c>
      <c r="C204" s="31" t="s">
        <v>523</v>
      </c>
      <c r="D204" s="32" t="s">
        <v>524</v>
      </c>
      <c r="E204" s="30">
        <v>4</v>
      </c>
      <c r="F204" s="30"/>
      <c r="G204" s="30"/>
      <c r="H204" s="30"/>
      <c r="I204" s="30"/>
      <c r="J204" s="30"/>
      <c r="K204" s="30"/>
      <c r="L204" s="30"/>
      <c r="M204" s="30"/>
    </row>
    <row r="205" spans="1:13" s="33" customFormat="1">
      <c r="A205" s="30" t="str">
        <f t="shared" si="12"/>
        <v>PHY</v>
      </c>
      <c r="B205" s="30" t="str">
        <f t="shared" si="13"/>
        <v>443</v>
      </c>
      <c r="C205" s="31" t="s">
        <v>525</v>
      </c>
      <c r="D205" s="32" t="s">
        <v>526</v>
      </c>
      <c r="E205" s="30">
        <v>1</v>
      </c>
      <c r="F205" s="30"/>
      <c r="G205" s="30"/>
      <c r="H205" s="30"/>
      <c r="I205" s="30"/>
      <c r="J205" s="30"/>
      <c r="K205" s="30"/>
      <c r="L205" s="30"/>
      <c r="M205" s="30"/>
    </row>
    <row r="206" spans="1:13" s="33" customFormat="1">
      <c r="A206" s="30" t="str">
        <f t="shared" si="12"/>
        <v>STA</v>
      </c>
      <c r="B206" s="30" t="str">
        <f t="shared" si="13"/>
        <v>151</v>
      </c>
      <c r="C206" s="31" t="s">
        <v>527</v>
      </c>
      <c r="D206" s="32" t="s">
        <v>528</v>
      </c>
      <c r="E206" s="30">
        <v>3</v>
      </c>
      <c r="F206" s="30"/>
      <c r="G206" s="30"/>
      <c r="H206" s="30"/>
      <c r="I206" s="30"/>
      <c r="J206" s="30"/>
      <c r="K206" s="30"/>
      <c r="L206" s="30"/>
      <c r="M206" s="30"/>
    </row>
    <row r="207" spans="1:13" s="33" customFormat="1">
      <c r="A207" s="30" t="str">
        <f t="shared" si="12"/>
        <v>STA</v>
      </c>
      <c r="B207" s="30" t="str">
        <f t="shared" si="13"/>
        <v>277</v>
      </c>
      <c r="C207" s="31" t="s">
        <v>579</v>
      </c>
      <c r="D207" s="32" t="s">
        <v>580</v>
      </c>
      <c r="E207" s="30">
        <v>3</v>
      </c>
      <c r="F207" s="30"/>
      <c r="G207" s="30"/>
      <c r="H207" s="30"/>
      <c r="I207" s="30"/>
      <c r="J207" s="30"/>
      <c r="K207" s="30"/>
      <c r="L207" s="30"/>
      <c r="M207" s="30"/>
    </row>
    <row r="208" spans="1:13" s="33" customFormat="1">
      <c r="A208" s="30" t="str">
        <f t="shared" si="12"/>
        <v>STA</v>
      </c>
      <c r="B208" s="30" t="str">
        <f t="shared" si="13"/>
        <v>212</v>
      </c>
      <c r="C208" s="31" t="s">
        <v>529</v>
      </c>
      <c r="D208" s="32" t="s">
        <v>530</v>
      </c>
      <c r="E208" s="30">
        <v>3</v>
      </c>
      <c r="F208" s="30"/>
      <c r="G208" s="30"/>
      <c r="H208" s="30"/>
      <c r="I208" s="30"/>
      <c r="J208" s="30"/>
      <c r="K208" s="30"/>
      <c r="L208" s="30"/>
      <c r="M208" s="30"/>
    </row>
    <row r="209" spans="1:13" s="33" customFormat="1">
      <c r="A209" s="30" t="str">
        <f t="shared" si="12"/>
        <v>IS-</v>
      </c>
      <c r="B209" s="30" t="str">
        <f t="shared" si="13"/>
        <v>101</v>
      </c>
      <c r="C209" s="31" t="s">
        <v>593</v>
      </c>
      <c r="D209" s="32" t="s">
        <v>594</v>
      </c>
      <c r="E209" s="30">
        <v>4</v>
      </c>
      <c r="F209" s="30"/>
      <c r="G209" s="30"/>
      <c r="H209" s="30"/>
      <c r="I209" s="30"/>
      <c r="J209" s="30"/>
      <c r="K209" s="30"/>
      <c r="L209" s="30"/>
      <c r="M209" s="30"/>
    </row>
    <row r="210" spans="1:13" s="33" customFormat="1">
      <c r="A210" s="30" t="str">
        <f t="shared" si="12"/>
        <v xml:space="preserve">ID </v>
      </c>
      <c r="B210" s="30" t="str">
        <f t="shared" si="13"/>
        <v>302</v>
      </c>
      <c r="C210" s="31" t="s">
        <v>586</v>
      </c>
      <c r="D210" s="32" t="s">
        <v>587</v>
      </c>
      <c r="E210" s="30">
        <v>2</v>
      </c>
      <c r="F210" s="30"/>
      <c r="G210" s="30"/>
      <c r="H210" s="30"/>
      <c r="I210" s="30"/>
      <c r="J210" s="30"/>
      <c r="K210" s="30"/>
      <c r="L210" s="30"/>
      <c r="M210" s="30"/>
    </row>
    <row r="211" spans="1:13" s="33" customFormat="1">
      <c r="A211" s="30" t="str">
        <f t="shared" si="12"/>
        <v xml:space="preserve">ID </v>
      </c>
      <c r="B211" s="30" t="str">
        <f t="shared" si="13"/>
        <v>330</v>
      </c>
      <c r="C211" s="31" t="s">
        <v>609</v>
      </c>
      <c r="D211" s="32" t="s">
        <v>610</v>
      </c>
      <c r="E211" s="30">
        <v>2</v>
      </c>
      <c r="F211" s="30"/>
      <c r="G211" s="30"/>
      <c r="H211" s="30"/>
      <c r="I211" s="30"/>
      <c r="J211" s="30"/>
      <c r="K211" s="30"/>
      <c r="L211" s="30"/>
      <c r="M211" s="30"/>
    </row>
    <row r="212" spans="1:13" s="33" customFormat="1">
      <c r="A212" s="30" t="str">
        <f t="shared" si="12"/>
        <v>STA</v>
      </c>
      <c r="B212" s="30" t="str">
        <f t="shared" si="13"/>
        <v>571</v>
      </c>
      <c r="C212" s="31" t="s">
        <v>531</v>
      </c>
      <c r="D212" s="32" t="s">
        <v>532</v>
      </c>
      <c r="E212" s="30">
        <v>2</v>
      </c>
      <c r="F212" s="30"/>
      <c r="G212" s="30"/>
      <c r="H212" s="30"/>
      <c r="I212" s="30"/>
      <c r="J212" s="30"/>
      <c r="K212" s="30"/>
      <c r="L212" s="30"/>
      <c r="M212" s="30"/>
    </row>
    <row r="213" spans="1:13" s="33" customFormat="1">
      <c r="A213" s="30" t="str">
        <f t="shared" si="12"/>
        <v>FSE</v>
      </c>
      <c r="B213" s="30" t="str">
        <f t="shared" si="13"/>
        <v>101</v>
      </c>
      <c r="C213" s="31" t="s">
        <v>588</v>
      </c>
      <c r="D213" s="33" t="s">
        <v>589</v>
      </c>
      <c r="E213" s="30">
        <v>3</v>
      </c>
      <c r="F213" s="30"/>
      <c r="G213" s="30"/>
      <c r="H213" s="30"/>
      <c r="I213" s="30"/>
      <c r="J213" s="30"/>
      <c r="K213" s="30"/>
      <c r="L213" s="30"/>
      <c r="M213" s="30"/>
    </row>
    <row r="214" spans="1:13" s="33" customFormat="1">
      <c r="A214" s="30" t="str">
        <f t="shared" si="12"/>
        <v>FSE</v>
      </c>
      <c r="B214" s="30" t="str">
        <f t="shared" si="13"/>
        <v>296</v>
      </c>
      <c r="C214" s="31" t="s">
        <v>595</v>
      </c>
      <c r="D214" s="33" t="s">
        <v>285</v>
      </c>
      <c r="E214" s="30">
        <v>1</v>
      </c>
      <c r="F214" s="30"/>
      <c r="G214" s="30"/>
      <c r="H214" s="30"/>
      <c r="I214" s="30"/>
      <c r="J214" s="30"/>
      <c r="K214" s="30"/>
      <c r="L214" s="30"/>
      <c r="M214" s="30"/>
    </row>
    <row r="215" spans="1:13" s="33" customFormat="1">
      <c r="A215" s="30" t="str">
        <f t="shared" si="12"/>
        <v>DTE</v>
      </c>
      <c r="B215" s="30" t="str">
        <f t="shared" si="13"/>
        <v>152</v>
      </c>
      <c r="C215" s="31" t="s">
        <v>598</v>
      </c>
      <c r="D215" s="33" t="s">
        <v>312</v>
      </c>
      <c r="E215" s="30">
        <v>1</v>
      </c>
      <c r="F215" s="30"/>
      <c r="G215" s="30"/>
      <c r="H215" s="30"/>
      <c r="I215" s="30"/>
      <c r="J215" s="30"/>
      <c r="K215" s="30"/>
      <c r="L215" s="30"/>
      <c r="M215" s="30"/>
    </row>
    <row r="216" spans="1:13" s="33" customFormat="1">
      <c r="A216" s="30" t="str">
        <f t="shared" si="12"/>
        <v>CHE</v>
      </c>
      <c r="B216" s="30" t="str">
        <f t="shared" si="13"/>
        <v>359</v>
      </c>
      <c r="C216" s="31" t="s">
        <v>599</v>
      </c>
      <c r="D216" s="33" t="s">
        <v>600</v>
      </c>
      <c r="E216" s="30">
        <v>3</v>
      </c>
      <c r="F216" s="30"/>
      <c r="G216" s="30"/>
      <c r="H216" s="30"/>
      <c r="I216" s="30"/>
      <c r="J216" s="30"/>
      <c r="K216" s="30"/>
      <c r="L216" s="30"/>
      <c r="M216" s="30"/>
    </row>
    <row r="217" spans="1:13" s="33" customFormat="1">
      <c r="A217" s="30" t="str">
        <f t="shared" si="12"/>
        <v>ENG</v>
      </c>
      <c r="B217" s="30" t="str">
        <f t="shared" si="13"/>
        <v>381</v>
      </c>
      <c r="C217" s="31" t="s">
        <v>596</v>
      </c>
      <c r="D217" s="33" t="s">
        <v>597</v>
      </c>
      <c r="E217" s="30">
        <v>2</v>
      </c>
      <c r="F217" s="30"/>
      <c r="G217" s="30"/>
      <c r="H217" s="30"/>
      <c r="I217" s="30"/>
      <c r="J217" s="30"/>
      <c r="K217" s="30"/>
      <c r="L217" s="30"/>
      <c r="M217" s="30"/>
    </row>
    <row r="218" spans="1:13" s="33" customFormat="1">
      <c r="A218" s="30" t="str">
        <f t="shared" si="12"/>
        <v>ENG</v>
      </c>
      <c r="B218" s="30" t="str">
        <f t="shared" si="13"/>
        <v>331</v>
      </c>
      <c r="C218" s="31" t="s">
        <v>603</v>
      </c>
      <c r="D218" s="33" t="s">
        <v>604</v>
      </c>
      <c r="E218" s="30">
        <v>2</v>
      </c>
      <c r="F218" s="30"/>
      <c r="G218" s="30"/>
      <c r="H218" s="30"/>
      <c r="I218" s="30"/>
      <c r="J218" s="30"/>
      <c r="K218" s="30"/>
      <c r="L218" s="30"/>
      <c r="M218" s="30"/>
    </row>
    <row r="219" spans="1:13" s="33" customFormat="1">
      <c r="A219" s="30" t="str">
        <f t="shared" si="12"/>
        <v>EVR</v>
      </c>
      <c r="B219" s="30" t="str">
        <f t="shared" si="13"/>
        <v>100</v>
      </c>
      <c r="C219" s="31" t="s">
        <v>601</v>
      </c>
      <c r="D219" s="33" t="s">
        <v>602</v>
      </c>
      <c r="E219" s="30">
        <v>3</v>
      </c>
      <c r="F219" s="30"/>
      <c r="G219" s="30"/>
      <c r="H219" s="30"/>
      <c r="I219" s="30"/>
      <c r="J219" s="30"/>
      <c r="K219" s="30"/>
      <c r="L219" s="30"/>
      <c r="M219" s="30"/>
    </row>
    <row r="220" spans="1:13" s="33" customFormat="1">
      <c r="A220" s="30" t="str">
        <f t="shared" si="12"/>
        <v>EVR</v>
      </c>
      <c r="B220" s="30" t="str">
        <f t="shared" si="13"/>
        <v>413</v>
      </c>
      <c r="C220" s="31" t="s">
        <v>605</v>
      </c>
      <c r="D220" s="33" t="s">
        <v>606</v>
      </c>
      <c r="E220" s="30">
        <v>2</v>
      </c>
      <c r="F220" s="30"/>
      <c r="G220" s="30"/>
      <c r="H220" s="30"/>
      <c r="I220" s="30"/>
      <c r="J220" s="30"/>
      <c r="K220" s="30"/>
      <c r="L220" s="30"/>
      <c r="M220" s="30"/>
    </row>
    <row r="221" spans="1:13" s="33" customFormat="1">
      <c r="A221" s="30" t="str">
        <f t="shared" si="12"/>
        <v>THR</v>
      </c>
      <c r="B221" s="30" t="str">
        <f t="shared" si="13"/>
        <v>201</v>
      </c>
      <c r="C221" s="31" t="s">
        <v>607</v>
      </c>
      <c r="D221" s="33" t="s">
        <v>608</v>
      </c>
      <c r="E221" s="30">
        <v>3</v>
      </c>
      <c r="F221" s="30"/>
      <c r="G221" s="30"/>
      <c r="H221" s="30"/>
      <c r="I221" s="30"/>
      <c r="J221" s="30"/>
      <c r="K221" s="30"/>
      <c r="L221" s="30"/>
      <c r="M221" s="30"/>
    </row>
    <row r="222" spans="1:13" s="33" customFormat="1">
      <c r="A222" s="143" t="str">
        <f t="shared" si="12"/>
        <v>EVR</v>
      </c>
      <c r="B222" s="143" t="str">
        <f t="shared" si="13"/>
        <v>404</v>
      </c>
      <c r="C222" s="144" t="s">
        <v>590</v>
      </c>
      <c r="D222" s="145" t="s">
        <v>591</v>
      </c>
      <c r="E222" s="143">
        <v>2</v>
      </c>
      <c r="F222" s="30"/>
      <c r="G222" s="30"/>
      <c r="H222" s="30"/>
      <c r="I222" s="30"/>
      <c r="J222" s="30"/>
      <c r="K222" s="30"/>
      <c r="L222" s="30"/>
      <c r="M222" s="30"/>
    </row>
    <row r="223" spans="1:13" s="33" customFormat="1">
      <c r="A223" s="30" t="str">
        <f t="shared" ref="A223:A224" si="14">LEFT(C223,3)</f>
        <v>EVR</v>
      </c>
      <c r="B223" s="30" t="str">
        <f t="shared" ref="B223:B224" si="15">RIGHT(C223,3)</f>
        <v>404</v>
      </c>
      <c r="C223" s="31" t="s">
        <v>590</v>
      </c>
      <c r="D223" s="33" t="s">
        <v>591</v>
      </c>
      <c r="E223" s="30">
        <v>2</v>
      </c>
      <c r="F223" s="30"/>
      <c r="G223" s="30"/>
      <c r="H223" s="30"/>
      <c r="I223" s="30"/>
      <c r="J223" s="30"/>
      <c r="K223" s="30"/>
      <c r="L223" s="30"/>
      <c r="M223" s="30"/>
    </row>
    <row r="224" spans="1:13" customFormat="1" ht="15">
      <c r="A224" s="30" t="str">
        <f t="shared" si="14"/>
        <v>ANA</v>
      </c>
      <c r="B224" s="30" t="str">
        <f t="shared" si="15"/>
        <v>201</v>
      </c>
      <c r="C224" s="131" t="s">
        <v>611</v>
      </c>
      <c r="D224" s="132" t="s">
        <v>612</v>
      </c>
      <c r="E224" s="130">
        <v>2</v>
      </c>
    </row>
    <row r="225" spans="1:5" customFormat="1" ht="15">
      <c r="A225" s="30" t="str">
        <f t="shared" ref="A225:A288" si="16">LEFT(C225,3)</f>
        <v>ANA</v>
      </c>
      <c r="B225" s="30" t="str">
        <f t="shared" ref="B225:B288" si="17">RIGHT(C225,3)</f>
        <v>202</v>
      </c>
      <c r="C225" s="131" t="s">
        <v>613</v>
      </c>
      <c r="D225" s="132" t="s">
        <v>614</v>
      </c>
      <c r="E225" s="130">
        <v>2</v>
      </c>
    </row>
    <row r="226" spans="1:5" customFormat="1" ht="15">
      <c r="A226" s="30" t="str">
        <f t="shared" si="16"/>
        <v>ANA</v>
      </c>
      <c r="B226" s="30" t="str">
        <f t="shared" si="17"/>
        <v>203</v>
      </c>
      <c r="C226" s="131" t="s">
        <v>615</v>
      </c>
      <c r="D226" s="132" t="s">
        <v>616</v>
      </c>
      <c r="E226" s="130">
        <v>2</v>
      </c>
    </row>
    <row r="227" spans="1:5" customFormat="1" ht="15">
      <c r="A227" s="30" t="str">
        <f t="shared" si="16"/>
        <v>BIO</v>
      </c>
      <c r="B227" s="30" t="str">
        <f t="shared" si="17"/>
        <v>213</v>
      </c>
      <c r="C227" s="131" t="s">
        <v>617</v>
      </c>
      <c r="D227" s="132" t="s">
        <v>618</v>
      </c>
      <c r="E227" s="130">
        <v>3</v>
      </c>
    </row>
    <row r="228" spans="1:5" customFormat="1" ht="15">
      <c r="A228" s="30" t="str">
        <f t="shared" si="16"/>
        <v>BIO</v>
      </c>
      <c r="B228" s="30" t="str">
        <f t="shared" si="17"/>
        <v>220</v>
      </c>
      <c r="C228" s="131" t="s">
        <v>619</v>
      </c>
      <c r="D228" s="132" t="s">
        <v>620</v>
      </c>
      <c r="E228" s="130">
        <v>1</v>
      </c>
    </row>
    <row r="229" spans="1:5" customFormat="1" ht="15">
      <c r="A229" s="30" t="str">
        <f t="shared" si="16"/>
        <v>BIO</v>
      </c>
      <c r="B229" s="30" t="str">
        <f t="shared" si="17"/>
        <v>221</v>
      </c>
      <c r="C229" s="131" t="s">
        <v>621</v>
      </c>
      <c r="D229" s="132" t="s">
        <v>622</v>
      </c>
      <c r="E229" s="130">
        <v>2</v>
      </c>
    </row>
    <row r="230" spans="1:5" customFormat="1" ht="15">
      <c r="A230" s="30" t="str">
        <f t="shared" si="16"/>
        <v>BPH</v>
      </c>
      <c r="B230" s="30" t="str">
        <f t="shared" si="17"/>
        <v>250</v>
      </c>
      <c r="C230" s="131" t="s">
        <v>623</v>
      </c>
      <c r="D230" s="132" t="s">
        <v>624</v>
      </c>
      <c r="E230" s="130">
        <v>4</v>
      </c>
    </row>
    <row r="231" spans="1:5" customFormat="1" ht="15">
      <c r="A231" s="30" t="str">
        <f t="shared" si="16"/>
        <v xml:space="preserve">CR </v>
      </c>
      <c r="B231" s="30" t="str">
        <f t="shared" si="17"/>
        <v>250</v>
      </c>
      <c r="C231" s="131" t="s">
        <v>625</v>
      </c>
      <c r="D231" s="132" t="s">
        <v>626</v>
      </c>
      <c r="E231" s="130">
        <v>3</v>
      </c>
    </row>
    <row r="232" spans="1:5" customFormat="1" ht="15">
      <c r="A232" s="30" t="str">
        <f t="shared" si="16"/>
        <v xml:space="preserve">CR </v>
      </c>
      <c r="B232" s="30" t="str">
        <f t="shared" si="17"/>
        <v>424</v>
      </c>
      <c r="C232" s="131" t="s">
        <v>627</v>
      </c>
      <c r="D232" s="132" t="s">
        <v>628</v>
      </c>
      <c r="E232" s="130">
        <v>3</v>
      </c>
    </row>
    <row r="233" spans="1:5" customFormat="1" ht="15">
      <c r="A233" s="30" t="str">
        <f t="shared" si="16"/>
        <v xml:space="preserve">CS </v>
      </c>
      <c r="B233" s="30" t="str">
        <f t="shared" si="17"/>
        <v>100</v>
      </c>
      <c r="C233" s="131" t="s">
        <v>629</v>
      </c>
      <c r="D233" s="132" t="s">
        <v>630</v>
      </c>
      <c r="E233" s="130">
        <v>1</v>
      </c>
    </row>
    <row r="234" spans="1:5" customFormat="1" ht="15">
      <c r="A234" s="30" t="str">
        <f t="shared" si="16"/>
        <v xml:space="preserve">CS </v>
      </c>
      <c r="B234" s="30" t="str">
        <f t="shared" si="17"/>
        <v>101</v>
      </c>
      <c r="C234" s="131" t="s">
        <v>631</v>
      </c>
      <c r="D234" s="132" t="s">
        <v>632</v>
      </c>
      <c r="E234" s="130">
        <v>3</v>
      </c>
    </row>
    <row r="235" spans="1:5" customFormat="1" ht="15">
      <c r="A235" s="30" t="str">
        <f t="shared" si="16"/>
        <v xml:space="preserve">CS </v>
      </c>
      <c r="B235" s="30" t="str">
        <f t="shared" si="17"/>
        <v>201</v>
      </c>
      <c r="C235" s="131" t="s">
        <v>633</v>
      </c>
      <c r="D235" s="132" t="s">
        <v>634</v>
      </c>
      <c r="E235" s="130">
        <v>3</v>
      </c>
    </row>
    <row r="236" spans="1:5" customFormat="1" ht="15">
      <c r="A236" s="30" t="str">
        <f t="shared" si="16"/>
        <v xml:space="preserve">CS </v>
      </c>
      <c r="B236" s="30" t="str">
        <f t="shared" si="17"/>
        <v>211</v>
      </c>
      <c r="C236" s="131" t="s">
        <v>635</v>
      </c>
      <c r="D236" s="132" t="s">
        <v>636</v>
      </c>
      <c r="E236" s="130">
        <v>4</v>
      </c>
    </row>
    <row r="237" spans="1:5" customFormat="1" ht="15">
      <c r="A237" s="30" t="str">
        <f t="shared" si="16"/>
        <v xml:space="preserve">CS </v>
      </c>
      <c r="B237" s="30" t="str">
        <f t="shared" si="17"/>
        <v>223</v>
      </c>
      <c r="C237" s="131" t="s">
        <v>637</v>
      </c>
      <c r="D237" s="132" t="s">
        <v>638</v>
      </c>
      <c r="E237" s="130">
        <v>2</v>
      </c>
    </row>
    <row r="238" spans="1:5" customFormat="1" ht="15">
      <c r="A238" s="30" t="str">
        <f t="shared" si="16"/>
        <v xml:space="preserve">CS </v>
      </c>
      <c r="B238" s="30" t="str">
        <f t="shared" si="17"/>
        <v>226</v>
      </c>
      <c r="C238" s="131" t="s">
        <v>639</v>
      </c>
      <c r="D238" s="132" t="s">
        <v>640</v>
      </c>
      <c r="E238" s="130">
        <v>2</v>
      </c>
    </row>
    <row r="239" spans="1:5" customFormat="1" ht="15">
      <c r="A239" s="30" t="str">
        <f t="shared" si="16"/>
        <v xml:space="preserve">CS </v>
      </c>
      <c r="B239" s="30" t="str">
        <f t="shared" si="17"/>
        <v>246</v>
      </c>
      <c r="C239" s="131" t="s">
        <v>641</v>
      </c>
      <c r="D239" s="132" t="s">
        <v>642</v>
      </c>
      <c r="E239" s="130">
        <v>1</v>
      </c>
    </row>
    <row r="240" spans="1:5" customFormat="1" ht="15">
      <c r="A240" s="30" t="str">
        <f t="shared" si="16"/>
        <v xml:space="preserve">CS </v>
      </c>
      <c r="B240" s="30" t="str">
        <f t="shared" si="17"/>
        <v>252</v>
      </c>
      <c r="C240" s="131" t="s">
        <v>643</v>
      </c>
      <c r="D240" s="132" t="s">
        <v>644</v>
      </c>
      <c r="E240" s="130">
        <v>3</v>
      </c>
    </row>
    <row r="241" spans="1:5" customFormat="1" ht="15">
      <c r="A241" s="30" t="str">
        <f t="shared" si="16"/>
        <v xml:space="preserve">CS </v>
      </c>
      <c r="B241" s="30" t="str">
        <f t="shared" si="17"/>
        <v>297</v>
      </c>
      <c r="C241" s="131" t="s">
        <v>645</v>
      </c>
      <c r="D241" s="132" t="s">
        <v>646</v>
      </c>
      <c r="E241" s="130">
        <v>1</v>
      </c>
    </row>
    <row r="242" spans="1:5" customFormat="1" ht="15">
      <c r="A242" s="30" t="str">
        <f t="shared" si="16"/>
        <v xml:space="preserve">CS </v>
      </c>
      <c r="B242" s="30" t="str">
        <f t="shared" si="17"/>
        <v>303</v>
      </c>
      <c r="C242" s="131" t="s">
        <v>647</v>
      </c>
      <c r="D242" s="132" t="s">
        <v>648</v>
      </c>
      <c r="E242" s="130">
        <v>3</v>
      </c>
    </row>
    <row r="243" spans="1:5" customFormat="1" ht="15">
      <c r="A243" s="30" t="str">
        <f t="shared" si="16"/>
        <v xml:space="preserve">CS </v>
      </c>
      <c r="B243" s="30" t="str">
        <f t="shared" si="17"/>
        <v>311</v>
      </c>
      <c r="C243" s="131" t="s">
        <v>649</v>
      </c>
      <c r="D243" s="132" t="s">
        <v>650</v>
      </c>
      <c r="E243" s="130">
        <v>4</v>
      </c>
    </row>
    <row r="244" spans="1:5" customFormat="1" ht="15">
      <c r="A244" s="30" t="str">
        <f t="shared" si="16"/>
        <v xml:space="preserve">CS </v>
      </c>
      <c r="B244" s="30" t="str">
        <f t="shared" si="17"/>
        <v>313</v>
      </c>
      <c r="C244" s="131" t="s">
        <v>651</v>
      </c>
      <c r="D244" s="132" t="s">
        <v>652</v>
      </c>
      <c r="E244" s="130">
        <v>3</v>
      </c>
    </row>
    <row r="245" spans="1:5" customFormat="1" ht="15">
      <c r="A245" s="30" t="str">
        <f t="shared" si="16"/>
        <v xml:space="preserve">CS </v>
      </c>
      <c r="B245" s="30" t="str">
        <f t="shared" si="17"/>
        <v>314</v>
      </c>
      <c r="C245" s="131" t="s">
        <v>653</v>
      </c>
      <c r="D245" s="132" t="s">
        <v>654</v>
      </c>
      <c r="E245" s="130">
        <v>3</v>
      </c>
    </row>
    <row r="246" spans="1:5" customFormat="1" ht="15">
      <c r="A246" s="30" t="str">
        <f t="shared" si="16"/>
        <v xml:space="preserve">CS </v>
      </c>
      <c r="B246" s="30" t="str">
        <f t="shared" si="17"/>
        <v>316</v>
      </c>
      <c r="C246" s="131" t="s">
        <v>655</v>
      </c>
      <c r="D246" s="132" t="s">
        <v>656</v>
      </c>
      <c r="E246" s="130">
        <v>3</v>
      </c>
    </row>
    <row r="247" spans="1:5" customFormat="1" ht="15">
      <c r="A247" s="30" t="str">
        <f t="shared" si="16"/>
        <v xml:space="preserve">CS </v>
      </c>
      <c r="B247" s="30" t="str">
        <f t="shared" si="17"/>
        <v>343</v>
      </c>
      <c r="C247" s="131" t="s">
        <v>657</v>
      </c>
      <c r="D247" s="132" t="s">
        <v>658</v>
      </c>
      <c r="E247" s="130">
        <v>2</v>
      </c>
    </row>
    <row r="248" spans="1:5" customFormat="1" ht="15">
      <c r="A248" s="30" t="str">
        <f t="shared" si="16"/>
        <v xml:space="preserve">CS </v>
      </c>
      <c r="B248" s="30" t="str">
        <f t="shared" si="17"/>
        <v>345</v>
      </c>
      <c r="C248" s="131" t="s">
        <v>659</v>
      </c>
      <c r="D248" s="132" t="s">
        <v>660</v>
      </c>
      <c r="E248" s="130">
        <v>1</v>
      </c>
    </row>
    <row r="249" spans="1:5" customFormat="1" ht="15">
      <c r="A249" s="30" t="str">
        <f t="shared" si="16"/>
        <v xml:space="preserve">CS </v>
      </c>
      <c r="B249" s="30" t="str">
        <f t="shared" si="17"/>
        <v>346</v>
      </c>
      <c r="C249" s="131" t="s">
        <v>661</v>
      </c>
      <c r="D249" s="132" t="s">
        <v>662</v>
      </c>
      <c r="E249" s="130">
        <v>1</v>
      </c>
    </row>
    <row r="250" spans="1:5" customFormat="1" ht="15">
      <c r="A250" s="30" t="str">
        <f t="shared" si="16"/>
        <v xml:space="preserve">CS </v>
      </c>
      <c r="B250" s="30" t="str">
        <f t="shared" si="17"/>
        <v>347</v>
      </c>
      <c r="C250" s="131" t="s">
        <v>663</v>
      </c>
      <c r="D250" s="132" t="s">
        <v>646</v>
      </c>
      <c r="E250" s="130">
        <v>1</v>
      </c>
    </row>
    <row r="251" spans="1:5" customFormat="1" ht="15">
      <c r="A251" s="30" t="str">
        <f t="shared" si="16"/>
        <v xml:space="preserve">CS </v>
      </c>
      <c r="B251" s="30" t="str">
        <f t="shared" si="17"/>
        <v>348</v>
      </c>
      <c r="C251" s="131" t="s">
        <v>664</v>
      </c>
      <c r="D251" s="132" t="s">
        <v>665</v>
      </c>
      <c r="E251" s="130">
        <v>3</v>
      </c>
    </row>
    <row r="252" spans="1:5" customFormat="1" ht="15">
      <c r="A252" s="30" t="str">
        <f t="shared" si="16"/>
        <v xml:space="preserve">CS </v>
      </c>
      <c r="B252" s="30" t="str">
        <f t="shared" si="17"/>
        <v>349</v>
      </c>
      <c r="C252" s="131" t="s">
        <v>666</v>
      </c>
      <c r="D252" s="132" t="s">
        <v>667</v>
      </c>
      <c r="E252" s="130">
        <v>1</v>
      </c>
    </row>
    <row r="253" spans="1:5" customFormat="1" ht="15">
      <c r="A253" s="30" t="str">
        <f t="shared" si="16"/>
        <v xml:space="preserve">CS </v>
      </c>
      <c r="B253" s="30" t="str">
        <f t="shared" si="17"/>
        <v>353</v>
      </c>
      <c r="C253" s="131" t="s">
        <v>668</v>
      </c>
      <c r="D253" s="132" t="s">
        <v>669</v>
      </c>
      <c r="E253" s="130">
        <v>2</v>
      </c>
    </row>
    <row r="254" spans="1:5" customFormat="1" ht="15">
      <c r="A254" s="30" t="str">
        <f t="shared" si="16"/>
        <v xml:space="preserve">CS </v>
      </c>
      <c r="B254" s="30" t="str">
        <f t="shared" si="17"/>
        <v>366</v>
      </c>
      <c r="C254" s="131" t="s">
        <v>670</v>
      </c>
      <c r="D254" s="132" t="s">
        <v>671</v>
      </c>
      <c r="E254" s="130">
        <v>2</v>
      </c>
    </row>
    <row r="255" spans="1:5" customFormat="1" ht="15">
      <c r="A255" s="30" t="str">
        <f t="shared" si="16"/>
        <v xml:space="preserve">CS </v>
      </c>
      <c r="B255" s="30" t="str">
        <f t="shared" si="17"/>
        <v>372</v>
      </c>
      <c r="C255" s="131" t="s">
        <v>672</v>
      </c>
      <c r="D255" s="132" t="s">
        <v>673</v>
      </c>
      <c r="E255" s="130">
        <v>3</v>
      </c>
    </row>
    <row r="256" spans="1:5" customFormat="1" ht="15">
      <c r="A256" s="30" t="str">
        <f t="shared" si="16"/>
        <v xml:space="preserve">CS </v>
      </c>
      <c r="B256" s="30" t="str">
        <f t="shared" si="17"/>
        <v>376</v>
      </c>
      <c r="C256" s="131" t="s">
        <v>674</v>
      </c>
      <c r="D256" s="132" t="s">
        <v>675</v>
      </c>
      <c r="E256" s="130">
        <v>3</v>
      </c>
    </row>
    <row r="257" spans="1:5" customFormat="1" ht="15">
      <c r="A257" s="30" t="str">
        <f t="shared" si="16"/>
        <v xml:space="preserve">CS </v>
      </c>
      <c r="B257" s="30" t="str">
        <f t="shared" si="17"/>
        <v>397</v>
      </c>
      <c r="C257" s="131" t="s">
        <v>676</v>
      </c>
      <c r="D257" s="132" t="s">
        <v>646</v>
      </c>
      <c r="E257" s="130">
        <v>1</v>
      </c>
    </row>
    <row r="258" spans="1:5" customFormat="1" ht="15">
      <c r="A258" s="30" t="str">
        <f t="shared" si="16"/>
        <v xml:space="preserve">CS </v>
      </c>
      <c r="B258" s="30" t="str">
        <f t="shared" si="17"/>
        <v>403</v>
      </c>
      <c r="C258" s="131" t="s">
        <v>677</v>
      </c>
      <c r="D258" s="132" t="s">
        <v>678</v>
      </c>
      <c r="E258" s="130">
        <v>3</v>
      </c>
    </row>
    <row r="259" spans="1:5" customFormat="1" ht="15">
      <c r="A259" s="30" t="str">
        <f t="shared" si="16"/>
        <v xml:space="preserve">CS </v>
      </c>
      <c r="B259" s="30" t="str">
        <f t="shared" si="17"/>
        <v>414</v>
      </c>
      <c r="C259" s="131" t="s">
        <v>679</v>
      </c>
      <c r="D259" s="132" t="s">
        <v>680</v>
      </c>
      <c r="E259" s="130">
        <v>3</v>
      </c>
    </row>
    <row r="260" spans="1:5" customFormat="1" ht="15">
      <c r="A260" s="30" t="str">
        <f t="shared" si="16"/>
        <v xml:space="preserve">CS </v>
      </c>
      <c r="B260" s="30" t="str">
        <f t="shared" si="17"/>
        <v>415</v>
      </c>
      <c r="C260" s="131" t="s">
        <v>681</v>
      </c>
      <c r="D260" s="132" t="s">
        <v>682</v>
      </c>
      <c r="E260" s="130">
        <v>3</v>
      </c>
    </row>
    <row r="261" spans="1:5" customFormat="1" ht="15">
      <c r="A261" s="30" t="str">
        <f t="shared" si="16"/>
        <v xml:space="preserve">CS </v>
      </c>
      <c r="B261" s="30" t="str">
        <f t="shared" si="17"/>
        <v>416</v>
      </c>
      <c r="C261" s="131" t="s">
        <v>683</v>
      </c>
      <c r="D261" s="132" t="s">
        <v>684</v>
      </c>
      <c r="E261" s="130">
        <v>3</v>
      </c>
    </row>
    <row r="262" spans="1:5" customFormat="1" ht="15">
      <c r="A262" s="30" t="str">
        <f t="shared" si="16"/>
        <v xml:space="preserve">CS </v>
      </c>
      <c r="B262" s="30" t="str">
        <f t="shared" si="17"/>
        <v>417</v>
      </c>
      <c r="C262" s="131" t="s">
        <v>685</v>
      </c>
      <c r="D262" s="132" t="s">
        <v>686</v>
      </c>
      <c r="E262" s="130">
        <v>3</v>
      </c>
    </row>
    <row r="263" spans="1:5" customFormat="1" ht="15">
      <c r="A263" s="30" t="str">
        <f t="shared" si="16"/>
        <v xml:space="preserve">CS </v>
      </c>
      <c r="B263" s="30" t="str">
        <f t="shared" si="17"/>
        <v>418</v>
      </c>
      <c r="C263" s="131" t="s">
        <v>687</v>
      </c>
      <c r="D263" s="132" t="s">
        <v>688</v>
      </c>
      <c r="E263" s="130">
        <v>3</v>
      </c>
    </row>
    <row r="264" spans="1:5" customFormat="1" ht="15">
      <c r="A264" s="30" t="str">
        <f t="shared" si="16"/>
        <v xml:space="preserve">CS </v>
      </c>
      <c r="B264" s="30" t="str">
        <f t="shared" si="17"/>
        <v>419</v>
      </c>
      <c r="C264" s="131" t="s">
        <v>689</v>
      </c>
      <c r="D264" s="132" t="s">
        <v>690</v>
      </c>
      <c r="E264" s="130">
        <v>3</v>
      </c>
    </row>
    <row r="265" spans="1:5" customFormat="1" ht="15">
      <c r="A265" s="30" t="str">
        <f t="shared" si="16"/>
        <v xml:space="preserve">CS </v>
      </c>
      <c r="B265" s="30" t="str">
        <f t="shared" si="17"/>
        <v>420</v>
      </c>
      <c r="C265" s="131" t="s">
        <v>691</v>
      </c>
      <c r="D265" s="132" t="s">
        <v>692</v>
      </c>
      <c r="E265" s="130">
        <v>3</v>
      </c>
    </row>
    <row r="266" spans="1:5" customFormat="1" ht="15">
      <c r="A266" s="30" t="str">
        <f t="shared" si="16"/>
        <v xml:space="preserve">CS </v>
      </c>
      <c r="B266" s="30" t="str">
        <f t="shared" si="17"/>
        <v>421</v>
      </c>
      <c r="C266" s="131" t="s">
        <v>693</v>
      </c>
      <c r="D266" s="132" t="s">
        <v>694</v>
      </c>
      <c r="E266" s="130">
        <v>3</v>
      </c>
    </row>
    <row r="267" spans="1:5" customFormat="1" ht="15">
      <c r="A267" s="30" t="str">
        <f t="shared" si="16"/>
        <v xml:space="preserve">CS </v>
      </c>
      <c r="B267" s="30" t="str">
        <f t="shared" si="17"/>
        <v>423</v>
      </c>
      <c r="C267" s="131" t="s">
        <v>695</v>
      </c>
      <c r="D267" s="132" t="s">
        <v>696</v>
      </c>
      <c r="E267" s="130">
        <v>3</v>
      </c>
    </row>
    <row r="268" spans="1:5" customFormat="1" ht="15">
      <c r="A268" s="30" t="str">
        <f t="shared" si="16"/>
        <v xml:space="preserve">CS </v>
      </c>
      <c r="B268" s="30" t="str">
        <f t="shared" si="17"/>
        <v>426</v>
      </c>
      <c r="C268" s="131" t="s">
        <v>697</v>
      </c>
      <c r="D268" s="132" t="s">
        <v>698</v>
      </c>
      <c r="E268" s="130">
        <v>2</v>
      </c>
    </row>
    <row r="269" spans="1:5" customFormat="1" ht="15">
      <c r="A269" s="30" t="str">
        <f t="shared" si="16"/>
        <v xml:space="preserve">CS </v>
      </c>
      <c r="B269" s="30" t="str">
        <f t="shared" si="17"/>
        <v>427</v>
      </c>
      <c r="C269" s="131" t="s">
        <v>699</v>
      </c>
      <c r="D269" s="132" t="s">
        <v>700</v>
      </c>
      <c r="E269" s="130">
        <v>2</v>
      </c>
    </row>
    <row r="270" spans="1:5" customFormat="1" ht="15">
      <c r="A270" s="30" t="str">
        <f t="shared" si="16"/>
        <v xml:space="preserve">CS </v>
      </c>
      <c r="B270" s="30" t="str">
        <f t="shared" si="17"/>
        <v>428</v>
      </c>
      <c r="C270" s="131" t="s">
        <v>701</v>
      </c>
      <c r="D270" s="132" t="s">
        <v>702</v>
      </c>
      <c r="E270" s="130">
        <v>2</v>
      </c>
    </row>
    <row r="271" spans="1:5" customFormat="1" ht="15">
      <c r="A271" s="30" t="str">
        <f t="shared" si="16"/>
        <v xml:space="preserve">CS </v>
      </c>
      <c r="B271" s="30" t="str">
        <f t="shared" si="17"/>
        <v>429</v>
      </c>
      <c r="C271" s="131" t="s">
        <v>703</v>
      </c>
      <c r="D271" s="132" t="s">
        <v>704</v>
      </c>
      <c r="E271" s="130">
        <v>2</v>
      </c>
    </row>
    <row r="272" spans="1:5" customFormat="1" ht="15">
      <c r="A272" s="30" t="str">
        <f t="shared" si="16"/>
        <v xml:space="preserve">CS </v>
      </c>
      <c r="B272" s="30" t="str">
        <f t="shared" si="17"/>
        <v>430</v>
      </c>
      <c r="C272" s="131" t="s">
        <v>705</v>
      </c>
      <c r="D272" s="132" t="s">
        <v>706</v>
      </c>
      <c r="E272" s="130">
        <v>3</v>
      </c>
    </row>
    <row r="273" spans="1:5" customFormat="1" ht="15">
      <c r="A273" s="30" t="str">
        <f t="shared" si="16"/>
        <v xml:space="preserve">CS </v>
      </c>
      <c r="B273" s="30" t="str">
        <f t="shared" si="17"/>
        <v>434</v>
      </c>
      <c r="C273" s="131" t="s">
        <v>707</v>
      </c>
      <c r="D273" s="132" t="s">
        <v>708</v>
      </c>
      <c r="E273" s="130">
        <v>2</v>
      </c>
    </row>
    <row r="274" spans="1:5" customFormat="1" ht="15">
      <c r="A274" s="30" t="str">
        <f t="shared" si="16"/>
        <v xml:space="preserve">CS </v>
      </c>
      <c r="B274" s="30" t="str">
        <f t="shared" si="17"/>
        <v>445</v>
      </c>
      <c r="C274" s="131" t="s">
        <v>709</v>
      </c>
      <c r="D274" s="132" t="s">
        <v>710</v>
      </c>
      <c r="E274" s="130">
        <v>1</v>
      </c>
    </row>
    <row r="275" spans="1:5" customFormat="1" ht="15">
      <c r="A275" s="30" t="str">
        <f t="shared" si="16"/>
        <v xml:space="preserve">CS </v>
      </c>
      <c r="B275" s="30" t="str">
        <f t="shared" si="17"/>
        <v>446</v>
      </c>
      <c r="C275" s="131" t="s">
        <v>711</v>
      </c>
      <c r="D275" s="132" t="s">
        <v>712</v>
      </c>
      <c r="E275" s="130">
        <v>1</v>
      </c>
    </row>
    <row r="276" spans="1:5" customFormat="1" ht="15">
      <c r="A276" s="30" t="str">
        <f t="shared" si="16"/>
        <v xml:space="preserve">CS </v>
      </c>
      <c r="B276" s="30" t="str">
        <f t="shared" si="17"/>
        <v>447</v>
      </c>
      <c r="C276" s="131" t="s">
        <v>713</v>
      </c>
      <c r="D276" s="132" t="s">
        <v>646</v>
      </c>
      <c r="E276" s="130">
        <v>1</v>
      </c>
    </row>
    <row r="277" spans="1:5" customFormat="1" ht="15">
      <c r="A277" s="30" t="str">
        <f t="shared" si="16"/>
        <v xml:space="preserve">CS </v>
      </c>
      <c r="B277" s="30" t="str">
        <f t="shared" si="17"/>
        <v>448</v>
      </c>
      <c r="C277" s="131" t="s">
        <v>714</v>
      </c>
      <c r="D277" s="132" t="s">
        <v>665</v>
      </c>
      <c r="E277" s="130">
        <v>3</v>
      </c>
    </row>
    <row r="278" spans="1:5" customFormat="1" ht="15">
      <c r="A278" s="30" t="str">
        <f t="shared" si="16"/>
        <v xml:space="preserve">CS </v>
      </c>
      <c r="B278" s="30" t="str">
        <f t="shared" si="17"/>
        <v>449</v>
      </c>
      <c r="C278" s="131" t="s">
        <v>715</v>
      </c>
      <c r="D278" s="132" t="s">
        <v>716</v>
      </c>
      <c r="E278" s="130">
        <v>3</v>
      </c>
    </row>
    <row r="279" spans="1:5" customFormat="1" ht="15">
      <c r="A279" s="30" t="str">
        <f t="shared" si="16"/>
        <v xml:space="preserve">CS </v>
      </c>
      <c r="B279" s="30" t="str">
        <f t="shared" si="17"/>
        <v>462</v>
      </c>
      <c r="C279" s="131" t="s">
        <v>717</v>
      </c>
      <c r="D279" s="132" t="s">
        <v>718</v>
      </c>
      <c r="E279" s="130">
        <v>3</v>
      </c>
    </row>
    <row r="280" spans="1:5" customFormat="1" ht="15">
      <c r="A280" s="30" t="str">
        <f t="shared" si="16"/>
        <v xml:space="preserve">CS </v>
      </c>
      <c r="B280" s="30" t="str">
        <f t="shared" si="17"/>
        <v>463</v>
      </c>
      <c r="C280" s="131" t="s">
        <v>719</v>
      </c>
      <c r="D280" s="132" t="s">
        <v>720</v>
      </c>
      <c r="E280" s="130">
        <v>3</v>
      </c>
    </row>
    <row r="281" spans="1:5" customFormat="1" ht="15">
      <c r="A281" s="30" t="str">
        <f t="shared" si="16"/>
        <v xml:space="preserve">CS </v>
      </c>
      <c r="B281" s="30" t="str">
        <f t="shared" si="17"/>
        <v>466</v>
      </c>
      <c r="C281" s="131" t="s">
        <v>721</v>
      </c>
      <c r="D281" s="132" t="s">
        <v>722</v>
      </c>
      <c r="E281" s="130">
        <v>2</v>
      </c>
    </row>
    <row r="282" spans="1:5" customFormat="1" ht="15">
      <c r="A282" s="30" t="str">
        <f t="shared" si="16"/>
        <v>CSN</v>
      </c>
      <c r="B282" s="30" t="str">
        <f t="shared" si="17"/>
        <v>161</v>
      </c>
      <c r="C282" s="131" t="s">
        <v>723</v>
      </c>
      <c r="D282" s="132" t="s">
        <v>724</v>
      </c>
      <c r="E282" s="130">
        <v>2</v>
      </c>
    </row>
    <row r="283" spans="1:5" customFormat="1" ht="15">
      <c r="A283" s="30" t="str">
        <f t="shared" si="16"/>
        <v>CHE</v>
      </c>
      <c r="B283" s="30" t="str">
        <f t="shared" si="17"/>
        <v>473</v>
      </c>
      <c r="C283" s="131" t="s">
        <v>495</v>
      </c>
      <c r="D283" s="132" t="s">
        <v>725</v>
      </c>
      <c r="E283" s="130">
        <v>1</v>
      </c>
    </row>
    <row r="284" spans="1:5" customFormat="1" ht="15">
      <c r="A284" s="30" t="str">
        <f t="shared" si="16"/>
        <v>DTE</v>
      </c>
      <c r="B284" s="30" t="str">
        <f t="shared" si="17"/>
        <v>102</v>
      </c>
      <c r="C284" s="131" t="s">
        <v>726</v>
      </c>
      <c r="D284" s="132" t="s">
        <v>727</v>
      </c>
      <c r="E284" s="130">
        <v>1</v>
      </c>
    </row>
    <row r="285" spans="1:5" customFormat="1" ht="15">
      <c r="A285" s="30" t="str">
        <f t="shared" si="16"/>
        <v>DTE</v>
      </c>
      <c r="B285" s="30" t="str">
        <f t="shared" si="17"/>
        <v>152</v>
      </c>
      <c r="C285" s="131" t="s">
        <v>728</v>
      </c>
      <c r="D285" s="132" t="s">
        <v>729</v>
      </c>
      <c r="E285" s="130">
        <v>1</v>
      </c>
    </row>
    <row r="286" spans="1:5" customFormat="1" ht="15">
      <c r="A286" s="30" t="str">
        <f t="shared" si="16"/>
        <v>DTE</v>
      </c>
      <c r="B286" s="30" t="str">
        <f t="shared" si="17"/>
        <v>202</v>
      </c>
      <c r="C286" s="131" t="s">
        <v>730</v>
      </c>
      <c r="D286" s="132" t="s">
        <v>731</v>
      </c>
      <c r="E286" s="130">
        <v>1</v>
      </c>
    </row>
    <row r="287" spans="1:5" customFormat="1" ht="15">
      <c r="A287" s="30" t="str">
        <f t="shared" si="16"/>
        <v>DTE</v>
      </c>
      <c r="B287" s="30" t="str">
        <f t="shared" si="17"/>
        <v>102</v>
      </c>
      <c r="C287" s="131" t="s">
        <v>732</v>
      </c>
      <c r="D287" s="132" t="s">
        <v>727</v>
      </c>
      <c r="E287" s="130">
        <v>1</v>
      </c>
    </row>
    <row r="288" spans="1:5" customFormat="1" ht="15">
      <c r="A288" s="30" t="str">
        <f t="shared" si="16"/>
        <v>DTE</v>
      </c>
      <c r="B288" s="30" t="str">
        <f t="shared" si="17"/>
        <v>152</v>
      </c>
      <c r="C288" s="131" t="s">
        <v>733</v>
      </c>
      <c r="D288" s="132" t="s">
        <v>729</v>
      </c>
      <c r="E288" s="130">
        <v>1</v>
      </c>
    </row>
    <row r="289" spans="1:5" customFormat="1" ht="15">
      <c r="A289" s="30" t="str">
        <f t="shared" ref="A289:A352" si="18">LEFT(C289,3)</f>
        <v>DTE</v>
      </c>
      <c r="B289" s="30" t="str">
        <f t="shared" ref="B289:B352" si="19">RIGHT(C289,3)</f>
        <v>202</v>
      </c>
      <c r="C289" s="131" t="s">
        <v>734</v>
      </c>
      <c r="D289" s="132" t="s">
        <v>731</v>
      </c>
      <c r="E289" s="130">
        <v>1</v>
      </c>
    </row>
    <row r="290" spans="1:5" customFormat="1" ht="15">
      <c r="A290" s="30" t="str">
        <f t="shared" si="18"/>
        <v>DTE</v>
      </c>
      <c r="B290" s="30" t="str">
        <f t="shared" si="19"/>
        <v>102</v>
      </c>
      <c r="C290" s="131" t="s">
        <v>735</v>
      </c>
      <c r="D290" s="132" t="s">
        <v>727</v>
      </c>
      <c r="E290" s="130">
        <v>1</v>
      </c>
    </row>
    <row r="291" spans="1:5" customFormat="1" ht="15">
      <c r="A291" s="30" t="str">
        <f t="shared" si="18"/>
        <v>DTE</v>
      </c>
      <c r="B291" s="30" t="str">
        <f t="shared" si="19"/>
        <v>152</v>
      </c>
      <c r="C291" s="131" t="s">
        <v>736</v>
      </c>
      <c r="D291" s="132" t="s">
        <v>729</v>
      </c>
      <c r="E291" s="130">
        <v>1</v>
      </c>
    </row>
    <row r="292" spans="1:5" customFormat="1" ht="15">
      <c r="A292" s="30" t="str">
        <f t="shared" si="18"/>
        <v>DTE</v>
      </c>
      <c r="B292" s="30" t="str">
        <f t="shared" si="19"/>
        <v>102</v>
      </c>
      <c r="C292" s="131" t="s">
        <v>737</v>
      </c>
      <c r="D292" s="132" t="s">
        <v>727</v>
      </c>
      <c r="E292" s="130">
        <v>1</v>
      </c>
    </row>
    <row r="293" spans="1:5" customFormat="1" ht="15">
      <c r="A293" s="30" t="str">
        <f t="shared" si="18"/>
        <v>DTE</v>
      </c>
      <c r="B293" s="30" t="str">
        <f t="shared" si="19"/>
        <v>152</v>
      </c>
      <c r="C293" s="131" t="s">
        <v>738</v>
      </c>
      <c r="D293" s="132" t="s">
        <v>729</v>
      </c>
      <c r="E293" s="130">
        <v>1</v>
      </c>
    </row>
    <row r="294" spans="1:5" customFormat="1" ht="15">
      <c r="A294" s="30" t="str">
        <f t="shared" si="18"/>
        <v>DTE</v>
      </c>
      <c r="B294" s="30" t="str">
        <f t="shared" si="19"/>
        <v>202</v>
      </c>
      <c r="C294" s="131" t="s">
        <v>739</v>
      </c>
      <c r="D294" s="132" t="s">
        <v>731</v>
      </c>
      <c r="E294" s="130">
        <v>1</v>
      </c>
    </row>
    <row r="295" spans="1:5" customFormat="1" ht="15">
      <c r="A295" s="30" t="str">
        <f t="shared" si="18"/>
        <v>DTE</v>
      </c>
      <c r="B295" s="30" t="str">
        <f t="shared" si="19"/>
        <v>102</v>
      </c>
      <c r="C295" s="131" t="s">
        <v>740</v>
      </c>
      <c r="D295" s="132" t="s">
        <v>727</v>
      </c>
      <c r="E295" s="130">
        <v>1</v>
      </c>
    </row>
    <row r="296" spans="1:5" customFormat="1" ht="15">
      <c r="A296" s="30" t="str">
        <f t="shared" si="18"/>
        <v>DTE</v>
      </c>
      <c r="B296" s="30" t="str">
        <f t="shared" si="19"/>
        <v>152</v>
      </c>
      <c r="C296" s="131" t="s">
        <v>741</v>
      </c>
      <c r="D296" s="132" t="s">
        <v>729</v>
      </c>
      <c r="E296" s="130">
        <v>1</v>
      </c>
    </row>
    <row r="297" spans="1:5" customFormat="1" ht="15">
      <c r="A297" s="30" t="str">
        <f t="shared" si="18"/>
        <v>DTE</v>
      </c>
      <c r="B297" s="30" t="str">
        <f t="shared" si="19"/>
        <v>202</v>
      </c>
      <c r="C297" s="131" t="s">
        <v>742</v>
      </c>
      <c r="D297" s="132" t="s">
        <v>731</v>
      </c>
      <c r="E297" s="130">
        <v>1</v>
      </c>
    </row>
    <row r="298" spans="1:5" customFormat="1" ht="15">
      <c r="A298" s="30" t="str">
        <f t="shared" si="18"/>
        <v>FIN</v>
      </c>
      <c r="B298" s="30" t="str">
        <f t="shared" si="19"/>
        <v>413</v>
      </c>
      <c r="C298" s="131" t="s">
        <v>743</v>
      </c>
      <c r="D298" s="132" t="s">
        <v>744</v>
      </c>
      <c r="E298" s="130">
        <v>3</v>
      </c>
    </row>
    <row r="299" spans="1:5" customFormat="1" ht="15">
      <c r="A299" s="30" t="str">
        <f t="shared" si="18"/>
        <v>FST</v>
      </c>
      <c r="B299" s="30" t="str">
        <f t="shared" si="19"/>
        <v>323</v>
      </c>
      <c r="C299" s="131" t="s">
        <v>745</v>
      </c>
      <c r="D299" s="132" t="s">
        <v>746</v>
      </c>
      <c r="E299" s="130">
        <v>3</v>
      </c>
    </row>
    <row r="300" spans="1:5" customFormat="1" ht="15">
      <c r="A300" s="30" t="str">
        <f t="shared" si="18"/>
        <v>FST</v>
      </c>
      <c r="B300" s="30" t="str">
        <f t="shared" si="19"/>
        <v>438</v>
      </c>
      <c r="C300" s="131" t="s">
        <v>747</v>
      </c>
      <c r="D300" s="132" t="s">
        <v>748</v>
      </c>
      <c r="E300" s="130">
        <v>3</v>
      </c>
    </row>
    <row r="301" spans="1:5" customFormat="1" ht="15">
      <c r="A301" s="30" t="str">
        <f t="shared" si="18"/>
        <v>HOS</v>
      </c>
      <c r="B301" s="30" t="str">
        <f t="shared" si="19"/>
        <v>151</v>
      </c>
      <c r="C301" s="131" t="s">
        <v>749</v>
      </c>
      <c r="D301" s="132" t="s">
        <v>750</v>
      </c>
      <c r="E301" s="130">
        <v>2</v>
      </c>
    </row>
    <row r="302" spans="1:5" customFormat="1" ht="15">
      <c r="A302" s="30" t="str">
        <f t="shared" si="18"/>
        <v>HOS</v>
      </c>
      <c r="B302" s="30" t="str">
        <f t="shared" si="19"/>
        <v>250</v>
      </c>
      <c r="C302" s="131" t="s">
        <v>751</v>
      </c>
      <c r="D302" s="132" t="s">
        <v>752</v>
      </c>
      <c r="E302" s="130">
        <v>3</v>
      </c>
    </row>
    <row r="303" spans="1:5" customFormat="1" ht="15">
      <c r="A303" s="30" t="str">
        <f t="shared" si="18"/>
        <v>HOS</v>
      </c>
      <c r="B303" s="30" t="str">
        <f t="shared" si="19"/>
        <v>296</v>
      </c>
      <c r="C303" s="131" t="s">
        <v>753</v>
      </c>
      <c r="D303" s="132" t="s">
        <v>754</v>
      </c>
      <c r="E303" s="130">
        <v>1</v>
      </c>
    </row>
    <row r="304" spans="1:5" customFormat="1" ht="15">
      <c r="A304" s="30" t="str">
        <f t="shared" si="18"/>
        <v>HOS</v>
      </c>
      <c r="B304" s="30" t="str">
        <f t="shared" si="19"/>
        <v>348</v>
      </c>
      <c r="C304" s="131" t="s">
        <v>755</v>
      </c>
      <c r="D304" s="132" t="s">
        <v>756</v>
      </c>
      <c r="E304" s="130">
        <v>5</v>
      </c>
    </row>
    <row r="305" spans="1:5" customFormat="1" ht="15">
      <c r="A305" s="30" t="str">
        <f t="shared" si="18"/>
        <v>HOS</v>
      </c>
      <c r="B305" s="30" t="str">
        <f t="shared" si="19"/>
        <v>349</v>
      </c>
      <c r="C305" s="131" t="s">
        <v>757</v>
      </c>
      <c r="D305" s="132" t="s">
        <v>667</v>
      </c>
      <c r="E305" s="130">
        <v>1</v>
      </c>
    </row>
    <row r="306" spans="1:5" customFormat="1" ht="15">
      <c r="A306" s="30" t="str">
        <f t="shared" si="18"/>
        <v>HOS</v>
      </c>
      <c r="B306" s="30" t="str">
        <f t="shared" si="19"/>
        <v>361</v>
      </c>
      <c r="C306" s="131" t="s">
        <v>758</v>
      </c>
      <c r="D306" s="132" t="s">
        <v>759</v>
      </c>
      <c r="E306" s="130">
        <v>3</v>
      </c>
    </row>
    <row r="307" spans="1:5" customFormat="1" ht="15">
      <c r="A307" s="30" t="str">
        <f t="shared" si="18"/>
        <v>HOS</v>
      </c>
      <c r="B307" s="30" t="str">
        <f t="shared" si="19"/>
        <v>362</v>
      </c>
      <c r="C307" s="131" t="s">
        <v>760</v>
      </c>
      <c r="D307" s="132" t="s">
        <v>761</v>
      </c>
      <c r="E307" s="130">
        <v>2</v>
      </c>
    </row>
    <row r="308" spans="1:5" customFormat="1" ht="15">
      <c r="A308" s="30" t="str">
        <f t="shared" si="18"/>
        <v>HOS</v>
      </c>
      <c r="B308" s="30" t="str">
        <f t="shared" si="19"/>
        <v>364</v>
      </c>
      <c r="C308" s="131" t="s">
        <v>762</v>
      </c>
      <c r="D308" s="132" t="s">
        <v>763</v>
      </c>
      <c r="E308" s="130">
        <v>2</v>
      </c>
    </row>
    <row r="309" spans="1:5" customFormat="1" ht="15">
      <c r="A309" s="30" t="str">
        <f t="shared" si="18"/>
        <v>HOS</v>
      </c>
      <c r="B309" s="30" t="str">
        <f t="shared" si="19"/>
        <v>371</v>
      </c>
      <c r="C309" s="131" t="s">
        <v>764</v>
      </c>
      <c r="D309" s="132" t="s">
        <v>765</v>
      </c>
      <c r="E309" s="130">
        <v>3</v>
      </c>
    </row>
    <row r="310" spans="1:5" customFormat="1" ht="15">
      <c r="A310" s="30" t="str">
        <f t="shared" si="18"/>
        <v>HOS</v>
      </c>
      <c r="B310" s="30" t="str">
        <f t="shared" si="19"/>
        <v>372</v>
      </c>
      <c r="C310" s="131" t="s">
        <v>766</v>
      </c>
      <c r="D310" s="132" t="s">
        <v>767</v>
      </c>
      <c r="E310" s="130">
        <v>2</v>
      </c>
    </row>
    <row r="311" spans="1:5" customFormat="1" ht="15">
      <c r="A311" s="30" t="str">
        <f t="shared" si="18"/>
        <v>HOS</v>
      </c>
      <c r="B311" s="30" t="str">
        <f t="shared" si="19"/>
        <v>374</v>
      </c>
      <c r="C311" s="131" t="s">
        <v>768</v>
      </c>
      <c r="D311" s="132" t="s">
        <v>769</v>
      </c>
      <c r="E311" s="130">
        <v>2</v>
      </c>
    </row>
    <row r="312" spans="1:5" customFormat="1" ht="15">
      <c r="A312" s="30" t="str">
        <f t="shared" si="18"/>
        <v>HOS</v>
      </c>
      <c r="B312" s="30" t="str">
        <f t="shared" si="19"/>
        <v>396</v>
      </c>
      <c r="C312" s="131" t="s">
        <v>770</v>
      </c>
      <c r="D312" s="132" t="s">
        <v>754</v>
      </c>
      <c r="E312" s="130">
        <v>1</v>
      </c>
    </row>
    <row r="313" spans="1:5" customFormat="1" ht="15">
      <c r="A313" s="30" t="str">
        <f t="shared" si="18"/>
        <v>HOS</v>
      </c>
      <c r="B313" s="30" t="str">
        <f t="shared" si="19"/>
        <v>399</v>
      </c>
      <c r="C313" s="131" t="s">
        <v>771</v>
      </c>
      <c r="D313" s="132" t="s">
        <v>716</v>
      </c>
      <c r="E313" s="130">
        <v>5</v>
      </c>
    </row>
    <row r="314" spans="1:5" customFormat="1" ht="15">
      <c r="A314" s="30" t="str">
        <f t="shared" si="18"/>
        <v>HOS</v>
      </c>
      <c r="B314" s="30" t="str">
        <f t="shared" si="19"/>
        <v>401</v>
      </c>
      <c r="C314" s="131" t="s">
        <v>772</v>
      </c>
      <c r="D314" s="132" t="s">
        <v>773</v>
      </c>
      <c r="E314" s="130">
        <v>2</v>
      </c>
    </row>
    <row r="315" spans="1:5" customFormat="1" ht="15">
      <c r="A315" s="30" t="str">
        <f t="shared" si="18"/>
        <v>HOS</v>
      </c>
      <c r="B315" s="30" t="str">
        <f t="shared" si="19"/>
        <v>403</v>
      </c>
      <c r="C315" s="131" t="s">
        <v>774</v>
      </c>
      <c r="D315" s="132" t="s">
        <v>775</v>
      </c>
      <c r="E315" s="130">
        <v>3</v>
      </c>
    </row>
    <row r="316" spans="1:5" customFormat="1" ht="15">
      <c r="A316" s="30" t="str">
        <f t="shared" si="18"/>
        <v>HOS</v>
      </c>
      <c r="B316" s="30" t="str">
        <f t="shared" si="19"/>
        <v>405</v>
      </c>
      <c r="C316" s="131" t="s">
        <v>776</v>
      </c>
      <c r="D316" s="132" t="s">
        <v>777</v>
      </c>
      <c r="E316" s="130">
        <v>3</v>
      </c>
    </row>
    <row r="317" spans="1:5" customFormat="1" ht="15">
      <c r="A317" s="30" t="str">
        <f t="shared" si="18"/>
        <v>HOS</v>
      </c>
      <c r="B317" s="30" t="str">
        <f t="shared" si="19"/>
        <v>408</v>
      </c>
      <c r="C317" s="131" t="s">
        <v>778</v>
      </c>
      <c r="D317" s="132" t="s">
        <v>779</v>
      </c>
      <c r="E317" s="130">
        <v>3</v>
      </c>
    </row>
    <row r="318" spans="1:5" customFormat="1" ht="15">
      <c r="A318" s="30" t="str">
        <f t="shared" si="18"/>
        <v>HOS</v>
      </c>
      <c r="B318" s="30" t="str">
        <f t="shared" si="19"/>
        <v>414</v>
      </c>
      <c r="C318" s="131" t="s">
        <v>780</v>
      </c>
      <c r="D318" s="132" t="s">
        <v>781</v>
      </c>
      <c r="E318" s="130">
        <v>2</v>
      </c>
    </row>
    <row r="319" spans="1:5" customFormat="1" ht="15">
      <c r="A319" s="30" t="str">
        <f t="shared" si="18"/>
        <v>HOS</v>
      </c>
      <c r="B319" s="30" t="str">
        <f t="shared" si="19"/>
        <v>416</v>
      </c>
      <c r="C319" s="131" t="s">
        <v>782</v>
      </c>
      <c r="D319" s="132" t="s">
        <v>783</v>
      </c>
      <c r="E319" s="130">
        <v>2</v>
      </c>
    </row>
    <row r="320" spans="1:5" customFormat="1" ht="15">
      <c r="A320" s="30" t="str">
        <f t="shared" si="18"/>
        <v>HOS</v>
      </c>
      <c r="B320" s="30" t="str">
        <f t="shared" si="19"/>
        <v>448</v>
      </c>
      <c r="C320" s="131" t="s">
        <v>784</v>
      </c>
      <c r="D320" s="132" t="s">
        <v>785</v>
      </c>
      <c r="E320" s="130">
        <v>5</v>
      </c>
    </row>
    <row r="321" spans="1:5" customFormat="1" ht="15">
      <c r="A321" s="30" t="str">
        <f t="shared" si="18"/>
        <v>HOS</v>
      </c>
      <c r="B321" s="30" t="str">
        <f t="shared" si="19"/>
        <v>449</v>
      </c>
      <c r="C321" s="131" t="s">
        <v>786</v>
      </c>
      <c r="D321" s="132" t="s">
        <v>787</v>
      </c>
      <c r="E321" s="130">
        <v>5</v>
      </c>
    </row>
    <row r="322" spans="1:5" customFormat="1" ht="15">
      <c r="A322" s="30" t="str">
        <f t="shared" si="18"/>
        <v>HOS</v>
      </c>
      <c r="B322" s="30" t="str">
        <f t="shared" si="19"/>
        <v>496</v>
      </c>
      <c r="C322" s="131" t="s">
        <v>788</v>
      </c>
      <c r="D322" s="132" t="s">
        <v>754</v>
      </c>
      <c r="E322" s="130">
        <v>1</v>
      </c>
    </row>
    <row r="323" spans="1:5" customFormat="1" ht="15">
      <c r="A323" s="30" t="str">
        <f t="shared" si="18"/>
        <v>HRM</v>
      </c>
      <c r="B323" s="30" t="str">
        <f t="shared" si="19"/>
        <v>303</v>
      </c>
      <c r="C323" s="131" t="s">
        <v>789</v>
      </c>
      <c r="D323" s="132" t="s">
        <v>790</v>
      </c>
      <c r="E323" s="130">
        <v>3</v>
      </c>
    </row>
    <row r="324" spans="1:5" customFormat="1" ht="15">
      <c r="A324" s="30" t="str">
        <f t="shared" si="18"/>
        <v>IMD</v>
      </c>
      <c r="B324" s="30" t="str">
        <f t="shared" si="19"/>
        <v>251</v>
      </c>
      <c r="C324" s="131" t="s">
        <v>791</v>
      </c>
      <c r="D324" s="132" t="s">
        <v>792</v>
      </c>
      <c r="E324" s="130">
        <v>2</v>
      </c>
    </row>
    <row r="325" spans="1:5" customFormat="1" ht="15">
      <c r="A325" s="30" t="str">
        <f t="shared" si="18"/>
        <v>IMN</v>
      </c>
      <c r="B325" s="30" t="str">
        <f t="shared" si="19"/>
        <v>250</v>
      </c>
      <c r="C325" s="131" t="s">
        <v>793</v>
      </c>
      <c r="D325" s="132" t="s">
        <v>794</v>
      </c>
      <c r="E325" s="130">
        <v>2</v>
      </c>
    </row>
    <row r="326" spans="1:5" customFormat="1" ht="15">
      <c r="A326" s="30" t="str">
        <f t="shared" si="18"/>
        <v>IMN</v>
      </c>
      <c r="B326" s="30" t="str">
        <f t="shared" si="19"/>
        <v>324</v>
      </c>
      <c r="C326" s="131" t="s">
        <v>795</v>
      </c>
      <c r="D326" s="132" t="s">
        <v>796</v>
      </c>
      <c r="E326" s="130">
        <v>2</v>
      </c>
    </row>
    <row r="327" spans="1:5" customFormat="1" ht="15">
      <c r="A327" s="30" t="str">
        <f t="shared" si="18"/>
        <v xml:space="preserve">IS </v>
      </c>
      <c r="B327" s="30" t="str">
        <f t="shared" si="19"/>
        <v>251</v>
      </c>
      <c r="C327" s="131" t="s">
        <v>797</v>
      </c>
      <c r="D327" s="132" t="s">
        <v>798</v>
      </c>
      <c r="E327" s="130">
        <v>3</v>
      </c>
    </row>
    <row r="328" spans="1:5" customFormat="1" ht="15">
      <c r="A328" s="30" t="str">
        <f t="shared" si="18"/>
        <v xml:space="preserve">IS </v>
      </c>
      <c r="B328" s="30" t="str">
        <f t="shared" si="19"/>
        <v>252</v>
      </c>
      <c r="C328" s="131" t="s">
        <v>799</v>
      </c>
      <c r="D328" s="132" t="s">
        <v>800</v>
      </c>
      <c r="E328" s="130">
        <v>3</v>
      </c>
    </row>
    <row r="329" spans="1:5" customFormat="1" ht="15">
      <c r="A329" s="30" t="str">
        <f t="shared" si="18"/>
        <v xml:space="preserve">IS </v>
      </c>
      <c r="B329" s="30" t="str">
        <f t="shared" si="19"/>
        <v>253</v>
      </c>
      <c r="C329" s="131" t="s">
        <v>801</v>
      </c>
      <c r="D329" s="132" t="s">
        <v>802</v>
      </c>
      <c r="E329" s="130">
        <v>3</v>
      </c>
    </row>
    <row r="330" spans="1:5" customFormat="1" ht="15">
      <c r="A330" s="30" t="str">
        <f t="shared" si="18"/>
        <v xml:space="preserve">IS </v>
      </c>
      <c r="B330" s="30" t="str">
        <f t="shared" si="19"/>
        <v>301</v>
      </c>
      <c r="C330" s="131" t="s">
        <v>803</v>
      </c>
      <c r="D330" s="132" t="s">
        <v>804</v>
      </c>
      <c r="E330" s="130">
        <v>3</v>
      </c>
    </row>
    <row r="331" spans="1:5" customFormat="1" ht="15">
      <c r="A331" s="30" t="str">
        <f t="shared" si="18"/>
        <v xml:space="preserve">IS </v>
      </c>
      <c r="B331" s="30" t="str">
        <f t="shared" si="19"/>
        <v>342</v>
      </c>
      <c r="C331" s="131" t="s">
        <v>805</v>
      </c>
      <c r="D331" s="132" t="s">
        <v>806</v>
      </c>
      <c r="E331" s="130">
        <v>2</v>
      </c>
    </row>
    <row r="332" spans="1:5" customFormat="1" ht="15">
      <c r="A332" s="30" t="str">
        <f t="shared" si="18"/>
        <v xml:space="preserve">IS </v>
      </c>
      <c r="B332" s="30" t="str">
        <f t="shared" si="19"/>
        <v>348</v>
      </c>
      <c r="C332" s="131" t="s">
        <v>807</v>
      </c>
      <c r="D332" s="132" t="s">
        <v>665</v>
      </c>
      <c r="E332" s="130">
        <v>3</v>
      </c>
    </row>
    <row r="333" spans="1:5" customFormat="1" ht="15">
      <c r="A333" s="30" t="str">
        <f t="shared" si="18"/>
        <v xml:space="preserve">IS </v>
      </c>
      <c r="B333" s="30" t="str">
        <f t="shared" si="19"/>
        <v>381</v>
      </c>
      <c r="C333" s="131" t="s">
        <v>808</v>
      </c>
      <c r="D333" s="132" t="s">
        <v>809</v>
      </c>
      <c r="E333" s="130">
        <v>3</v>
      </c>
    </row>
    <row r="334" spans="1:5" customFormat="1" ht="15">
      <c r="A334" s="30" t="str">
        <f t="shared" si="18"/>
        <v xml:space="preserve">IS </v>
      </c>
      <c r="B334" s="30" t="str">
        <f t="shared" si="19"/>
        <v>384</v>
      </c>
      <c r="C334" s="131" t="s">
        <v>810</v>
      </c>
      <c r="D334" s="132" t="s">
        <v>811</v>
      </c>
      <c r="E334" s="130">
        <v>3</v>
      </c>
    </row>
    <row r="335" spans="1:5" customFormat="1" ht="15">
      <c r="A335" s="30" t="str">
        <f t="shared" si="18"/>
        <v xml:space="preserve">IS </v>
      </c>
      <c r="B335" s="30" t="str">
        <f t="shared" si="19"/>
        <v>400</v>
      </c>
      <c r="C335" s="131" t="s">
        <v>812</v>
      </c>
      <c r="D335" s="132" t="s">
        <v>813</v>
      </c>
      <c r="E335" s="130">
        <v>2</v>
      </c>
    </row>
    <row r="336" spans="1:5" customFormat="1" ht="15">
      <c r="A336" s="30" t="str">
        <f t="shared" si="18"/>
        <v xml:space="preserve">IS </v>
      </c>
      <c r="B336" s="30" t="str">
        <f t="shared" si="19"/>
        <v>401</v>
      </c>
      <c r="C336" s="131" t="s">
        <v>814</v>
      </c>
      <c r="D336" s="132" t="s">
        <v>815</v>
      </c>
      <c r="E336" s="130">
        <v>3</v>
      </c>
    </row>
    <row r="337" spans="1:5" customFormat="1" ht="15">
      <c r="A337" s="30" t="str">
        <f t="shared" si="18"/>
        <v xml:space="preserve">IS </v>
      </c>
      <c r="B337" s="30" t="str">
        <f t="shared" si="19"/>
        <v>402</v>
      </c>
      <c r="C337" s="131" t="s">
        <v>816</v>
      </c>
      <c r="D337" s="132" t="s">
        <v>817</v>
      </c>
      <c r="E337" s="130">
        <v>3</v>
      </c>
    </row>
    <row r="338" spans="1:5" customFormat="1" ht="15">
      <c r="A338" s="30" t="str">
        <f t="shared" si="18"/>
        <v xml:space="preserve">IS </v>
      </c>
      <c r="B338" s="30" t="str">
        <f t="shared" si="19"/>
        <v>413</v>
      </c>
      <c r="C338" s="131" t="s">
        <v>818</v>
      </c>
      <c r="D338" s="132" t="s">
        <v>819</v>
      </c>
      <c r="E338" s="130">
        <v>3</v>
      </c>
    </row>
    <row r="339" spans="1:5" customFormat="1" ht="15">
      <c r="A339" s="30" t="str">
        <f t="shared" si="18"/>
        <v xml:space="preserve">IS </v>
      </c>
      <c r="B339" s="30" t="str">
        <f t="shared" si="19"/>
        <v>422</v>
      </c>
      <c r="C339" s="131" t="s">
        <v>820</v>
      </c>
      <c r="D339" s="132" t="s">
        <v>821</v>
      </c>
      <c r="E339" s="130">
        <v>2</v>
      </c>
    </row>
    <row r="340" spans="1:5" customFormat="1" ht="15">
      <c r="A340" s="30" t="str">
        <f t="shared" si="18"/>
        <v xml:space="preserve">IS </v>
      </c>
      <c r="B340" s="30" t="str">
        <f t="shared" si="19"/>
        <v>432</v>
      </c>
      <c r="C340" s="131" t="s">
        <v>822</v>
      </c>
      <c r="D340" s="132" t="s">
        <v>823</v>
      </c>
      <c r="E340" s="130">
        <v>3</v>
      </c>
    </row>
    <row r="341" spans="1:5" customFormat="1" ht="15">
      <c r="A341" s="30" t="str">
        <f t="shared" si="18"/>
        <v xml:space="preserve">IS </v>
      </c>
      <c r="B341" s="30" t="str">
        <f t="shared" si="19"/>
        <v>433</v>
      </c>
      <c r="C341" s="131" t="s">
        <v>824</v>
      </c>
      <c r="D341" s="132" t="s">
        <v>825</v>
      </c>
      <c r="E341" s="130">
        <v>2</v>
      </c>
    </row>
    <row r="342" spans="1:5" customFormat="1" ht="15">
      <c r="A342" s="30" t="str">
        <f t="shared" si="18"/>
        <v xml:space="preserve">IS </v>
      </c>
      <c r="B342" s="30" t="str">
        <f t="shared" si="19"/>
        <v>436</v>
      </c>
      <c r="C342" s="131" t="s">
        <v>826</v>
      </c>
      <c r="D342" s="132" t="s">
        <v>827</v>
      </c>
      <c r="E342" s="130">
        <v>2</v>
      </c>
    </row>
    <row r="343" spans="1:5" customFormat="1" ht="15">
      <c r="A343" s="30" t="str">
        <f t="shared" si="18"/>
        <v xml:space="preserve">IS </v>
      </c>
      <c r="B343" s="30" t="str">
        <f t="shared" si="19"/>
        <v>437</v>
      </c>
      <c r="C343" s="131" t="s">
        <v>828</v>
      </c>
      <c r="D343" s="132" t="s">
        <v>829</v>
      </c>
      <c r="E343" s="130">
        <v>2</v>
      </c>
    </row>
    <row r="344" spans="1:5" customFormat="1" ht="15">
      <c r="A344" s="30" t="str">
        <f t="shared" si="18"/>
        <v xml:space="preserve">IS </v>
      </c>
      <c r="B344" s="30" t="str">
        <f t="shared" si="19"/>
        <v>442</v>
      </c>
      <c r="C344" s="131" t="s">
        <v>830</v>
      </c>
      <c r="D344" s="132" t="s">
        <v>831</v>
      </c>
      <c r="E344" s="130">
        <v>2</v>
      </c>
    </row>
    <row r="345" spans="1:5" customFormat="1" ht="15">
      <c r="A345" s="30" t="str">
        <f t="shared" si="18"/>
        <v xml:space="preserve">IS </v>
      </c>
      <c r="B345" s="30" t="str">
        <f t="shared" si="19"/>
        <v>448</v>
      </c>
      <c r="C345" s="131" t="s">
        <v>832</v>
      </c>
      <c r="D345" s="132" t="s">
        <v>665</v>
      </c>
      <c r="E345" s="130">
        <v>3</v>
      </c>
    </row>
    <row r="346" spans="1:5" customFormat="1" ht="15">
      <c r="A346" s="30" t="str">
        <f t="shared" si="18"/>
        <v xml:space="preserve">IS </v>
      </c>
      <c r="B346" s="30" t="str">
        <f t="shared" si="19"/>
        <v>449</v>
      </c>
      <c r="C346" s="131" t="s">
        <v>833</v>
      </c>
      <c r="D346" s="132" t="s">
        <v>716</v>
      </c>
      <c r="E346" s="130">
        <v>3</v>
      </c>
    </row>
    <row r="347" spans="1:5" customFormat="1" ht="15">
      <c r="A347" s="30" t="str">
        <f t="shared" si="18"/>
        <v xml:space="preserve">IS </v>
      </c>
      <c r="B347" s="30" t="str">
        <f t="shared" si="19"/>
        <v>632</v>
      </c>
      <c r="C347" s="131" t="s">
        <v>834</v>
      </c>
      <c r="D347" s="132" t="s">
        <v>835</v>
      </c>
      <c r="E347" s="130">
        <v>3</v>
      </c>
    </row>
    <row r="348" spans="1:5" customFormat="1" ht="15">
      <c r="A348" s="30" t="str">
        <f t="shared" si="18"/>
        <v xml:space="preserve">IS </v>
      </c>
      <c r="B348" s="30" t="str">
        <f t="shared" si="19"/>
        <v>651</v>
      </c>
      <c r="C348" s="131" t="s">
        <v>836</v>
      </c>
      <c r="D348" s="132" t="s">
        <v>798</v>
      </c>
      <c r="E348" s="130">
        <v>3</v>
      </c>
    </row>
    <row r="349" spans="1:5" customFormat="1" ht="15">
      <c r="A349" s="30" t="str">
        <f t="shared" si="18"/>
        <v xml:space="preserve">IS </v>
      </c>
      <c r="B349" s="30" t="str">
        <f t="shared" si="19"/>
        <v>681</v>
      </c>
      <c r="C349" s="131" t="s">
        <v>837</v>
      </c>
      <c r="D349" s="132" t="s">
        <v>809</v>
      </c>
      <c r="E349" s="130">
        <v>3</v>
      </c>
    </row>
    <row r="350" spans="1:5" customFormat="1" ht="15">
      <c r="A350" s="30" t="str">
        <f t="shared" si="18"/>
        <v xml:space="preserve">IS </v>
      </c>
      <c r="B350" s="30" t="str">
        <f t="shared" si="19"/>
        <v>701</v>
      </c>
      <c r="C350" s="131" t="s">
        <v>838</v>
      </c>
      <c r="D350" s="132" t="s">
        <v>839</v>
      </c>
      <c r="E350" s="130">
        <v>3</v>
      </c>
    </row>
    <row r="351" spans="1:5" customFormat="1" ht="15">
      <c r="A351" s="30" t="str">
        <f t="shared" si="18"/>
        <v xml:space="preserve">IS </v>
      </c>
      <c r="B351" s="30" t="str">
        <f t="shared" si="19"/>
        <v>702</v>
      </c>
      <c r="C351" s="131" t="s">
        <v>840</v>
      </c>
      <c r="D351" s="132" t="s">
        <v>817</v>
      </c>
      <c r="E351" s="130">
        <v>2</v>
      </c>
    </row>
    <row r="352" spans="1:5" customFormat="1" ht="15">
      <c r="A352" s="30" t="str">
        <f t="shared" si="18"/>
        <v xml:space="preserve">IS </v>
      </c>
      <c r="B352" s="30" t="str">
        <f t="shared" si="19"/>
        <v>722</v>
      </c>
      <c r="C352" s="131" t="s">
        <v>841</v>
      </c>
      <c r="D352" s="132" t="s">
        <v>842</v>
      </c>
      <c r="E352" s="130">
        <v>2</v>
      </c>
    </row>
    <row r="353" spans="1:5" customFormat="1" ht="15">
      <c r="A353" s="30" t="str">
        <f t="shared" ref="A353:A416" si="20">LEFT(C353,3)</f>
        <v>LAW</v>
      </c>
      <c r="B353" s="30" t="str">
        <f t="shared" ref="B353:B416" si="21">RIGHT(C353,3)</f>
        <v>392</v>
      </c>
      <c r="C353" s="131" t="s">
        <v>843</v>
      </c>
      <c r="D353" s="132" t="s">
        <v>844</v>
      </c>
      <c r="E353" s="130">
        <v>3</v>
      </c>
    </row>
    <row r="354" spans="1:5" customFormat="1" ht="15">
      <c r="A354" s="30" t="str">
        <f t="shared" si="20"/>
        <v>LAW</v>
      </c>
      <c r="B354" s="30" t="str">
        <f t="shared" si="21"/>
        <v>413</v>
      </c>
      <c r="C354" s="131" t="s">
        <v>845</v>
      </c>
      <c r="D354" s="132" t="s">
        <v>846</v>
      </c>
      <c r="E354" s="130">
        <v>2</v>
      </c>
    </row>
    <row r="355" spans="1:5" customFormat="1" ht="15">
      <c r="A355" s="30" t="str">
        <f t="shared" si="20"/>
        <v>MCC</v>
      </c>
      <c r="B355" s="30" t="str">
        <f t="shared" si="21"/>
        <v>201</v>
      </c>
      <c r="C355" s="131" t="s">
        <v>847</v>
      </c>
      <c r="D355" s="132" t="s">
        <v>848</v>
      </c>
      <c r="E355" s="130">
        <v>3</v>
      </c>
    </row>
    <row r="356" spans="1:5" customFormat="1" ht="15">
      <c r="A356" s="30" t="str">
        <f t="shared" si="20"/>
        <v>MCC</v>
      </c>
      <c r="B356" s="30" t="str">
        <f t="shared" si="21"/>
        <v>351</v>
      </c>
      <c r="C356" s="131" t="s">
        <v>849</v>
      </c>
      <c r="D356" s="132" t="s">
        <v>850</v>
      </c>
      <c r="E356" s="130">
        <v>3</v>
      </c>
    </row>
    <row r="357" spans="1:5" customFormat="1" ht="15">
      <c r="A357" s="30" t="str">
        <f t="shared" si="20"/>
        <v>MCC</v>
      </c>
      <c r="B357" s="30" t="str">
        <f t="shared" si="21"/>
        <v>401</v>
      </c>
      <c r="C357" s="131" t="s">
        <v>851</v>
      </c>
      <c r="D357" s="132" t="s">
        <v>852</v>
      </c>
      <c r="E357" s="130">
        <v>3</v>
      </c>
    </row>
    <row r="358" spans="1:5" customFormat="1" ht="15">
      <c r="A358" s="30" t="str">
        <f t="shared" si="20"/>
        <v>MCC</v>
      </c>
      <c r="B358" s="30" t="str">
        <f t="shared" si="21"/>
        <v>410</v>
      </c>
      <c r="C358" s="131" t="s">
        <v>853</v>
      </c>
      <c r="D358" s="132" t="s">
        <v>854</v>
      </c>
      <c r="E358" s="130">
        <v>1</v>
      </c>
    </row>
    <row r="359" spans="1:5" customFormat="1" ht="15">
      <c r="A359" s="30" t="str">
        <f t="shared" si="20"/>
        <v>MCC</v>
      </c>
      <c r="B359" s="30" t="str">
        <f t="shared" si="21"/>
        <v>413</v>
      </c>
      <c r="C359" s="131" t="s">
        <v>855</v>
      </c>
      <c r="D359" s="132" t="s">
        <v>856</v>
      </c>
      <c r="E359" s="130">
        <v>1</v>
      </c>
    </row>
    <row r="360" spans="1:5" customFormat="1" ht="15">
      <c r="A360" s="30" t="str">
        <f t="shared" si="20"/>
        <v>MCC</v>
      </c>
      <c r="B360" s="30" t="str">
        <f t="shared" si="21"/>
        <v>414</v>
      </c>
      <c r="C360" s="131" t="s">
        <v>857</v>
      </c>
      <c r="D360" s="132" t="s">
        <v>858</v>
      </c>
      <c r="E360" s="130">
        <v>1</v>
      </c>
    </row>
    <row r="361" spans="1:5" customFormat="1" ht="15">
      <c r="A361" s="30" t="str">
        <f t="shared" si="20"/>
        <v>MCC</v>
      </c>
      <c r="B361" s="30" t="str">
        <f t="shared" si="21"/>
        <v>418</v>
      </c>
      <c r="C361" s="131" t="s">
        <v>859</v>
      </c>
      <c r="D361" s="132" t="s">
        <v>860</v>
      </c>
      <c r="E361" s="130">
        <v>1</v>
      </c>
    </row>
    <row r="362" spans="1:5" customFormat="1" ht="15">
      <c r="A362" s="30" t="str">
        <f t="shared" si="20"/>
        <v>MCH</v>
      </c>
      <c r="B362" s="30" t="str">
        <f t="shared" si="21"/>
        <v>250</v>
      </c>
      <c r="C362" s="131" t="s">
        <v>861</v>
      </c>
      <c r="D362" s="132" t="s">
        <v>862</v>
      </c>
      <c r="E362" s="130">
        <v>2</v>
      </c>
    </row>
    <row r="363" spans="1:5" customFormat="1" ht="15">
      <c r="A363" s="30" t="str">
        <f t="shared" si="20"/>
        <v>MED</v>
      </c>
      <c r="B363" s="30" t="str">
        <f t="shared" si="21"/>
        <v>263</v>
      </c>
      <c r="C363" s="131" t="s">
        <v>863</v>
      </c>
      <c r="D363" s="132" t="s">
        <v>864</v>
      </c>
      <c r="E363" s="130">
        <v>1</v>
      </c>
    </row>
    <row r="364" spans="1:5" customFormat="1" ht="15">
      <c r="A364" s="30" t="str">
        <f t="shared" si="20"/>
        <v>MED</v>
      </c>
      <c r="B364" s="30" t="str">
        <f t="shared" si="21"/>
        <v>268</v>
      </c>
      <c r="C364" s="131" t="s">
        <v>865</v>
      </c>
      <c r="D364" s="132" t="s">
        <v>864</v>
      </c>
      <c r="E364" s="130">
        <v>2</v>
      </c>
    </row>
    <row r="365" spans="1:5" customFormat="1" ht="15">
      <c r="A365" s="30" t="str">
        <f t="shared" si="20"/>
        <v>MED</v>
      </c>
      <c r="B365" s="30" t="str">
        <f t="shared" si="21"/>
        <v>362</v>
      </c>
      <c r="C365" s="131" t="s">
        <v>866</v>
      </c>
      <c r="D365" s="132" t="s">
        <v>867</v>
      </c>
      <c r="E365" s="130">
        <v>2</v>
      </c>
    </row>
    <row r="366" spans="1:5" customFormat="1" ht="15">
      <c r="A366" s="30" t="str">
        <f t="shared" si="20"/>
        <v>MGT</v>
      </c>
      <c r="B366" s="30" t="str">
        <f t="shared" si="21"/>
        <v>433</v>
      </c>
      <c r="C366" s="131" t="s">
        <v>868</v>
      </c>
      <c r="D366" s="132" t="s">
        <v>869</v>
      </c>
      <c r="E366" s="130">
        <v>2</v>
      </c>
    </row>
    <row r="367" spans="1:5" customFormat="1" ht="15">
      <c r="A367" s="30" t="str">
        <f t="shared" si="20"/>
        <v>MIB</v>
      </c>
      <c r="B367" s="30" t="str">
        <f t="shared" si="21"/>
        <v>251</v>
      </c>
      <c r="C367" s="131" t="s">
        <v>870</v>
      </c>
      <c r="D367" s="132" t="s">
        <v>871</v>
      </c>
      <c r="E367" s="130">
        <v>3</v>
      </c>
    </row>
    <row r="368" spans="1:5" customFormat="1" ht="15">
      <c r="A368" s="30" t="str">
        <f t="shared" si="20"/>
        <v>MIB</v>
      </c>
      <c r="B368" s="30" t="str">
        <f t="shared" si="21"/>
        <v>253</v>
      </c>
      <c r="C368" s="131" t="s">
        <v>872</v>
      </c>
      <c r="D368" s="132" t="s">
        <v>873</v>
      </c>
      <c r="E368" s="130">
        <v>1</v>
      </c>
    </row>
    <row r="369" spans="1:5" customFormat="1" ht="15">
      <c r="A369" s="30" t="str">
        <f t="shared" si="20"/>
        <v>MIB</v>
      </c>
      <c r="B369" s="30" t="str">
        <f t="shared" si="21"/>
        <v>254</v>
      </c>
      <c r="C369" s="131" t="s">
        <v>874</v>
      </c>
      <c r="D369" s="132" t="s">
        <v>873</v>
      </c>
      <c r="E369" s="130">
        <v>1</v>
      </c>
    </row>
    <row r="370" spans="1:5" customFormat="1" ht="15">
      <c r="A370" s="30" t="str">
        <f t="shared" si="20"/>
        <v>MKT</v>
      </c>
      <c r="B370" s="30" t="str">
        <f t="shared" si="21"/>
        <v>253</v>
      </c>
      <c r="C370" s="131" t="s">
        <v>875</v>
      </c>
      <c r="D370" s="132" t="s">
        <v>876</v>
      </c>
      <c r="E370" s="130">
        <v>3</v>
      </c>
    </row>
    <row r="371" spans="1:5" customFormat="1" ht="15">
      <c r="A371" s="30" t="str">
        <f t="shared" si="20"/>
        <v>MKT</v>
      </c>
      <c r="B371" s="30" t="str">
        <f t="shared" si="21"/>
        <v>424</v>
      </c>
      <c r="C371" s="131" t="s">
        <v>877</v>
      </c>
      <c r="D371" s="132" t="s">
        <v>878</v>
      </c>
      <c r="E371" s="130">
        <v>2</v>
      </c>
    </row>
    <row r="372" spans="1:5" customFormat="1" ht="15">
      <c r="A372" s="30" t="str">
        <f t="shared" si="20"/>
        <v>MTH</v>
      </c>
      <c r="B372" s="30" t="str">
        <f t="shared" si="21"/>
        <v>254</v>
      </c>
      <c r="C372" s="131" t="s">
        <v>879</v>
      </c>
      <c r="D372" s="132" t="s">
        <v>880</v>
      </c>
      <c r="E372" s="130">
        <v>3</v>
      </c>
    </row>
    <row r="373" spans="1:5" customFormat="1" ht="15">
      <c r="A373" s="30" t="str">
        <f t="shared" si="20"/>
        <v>NTR</v>
      </c>
      <c r="B373" s="30" t="str">
        <f t="shared" si="21"/>
        <v>151</v>
      </c>
      <c r="C373" s="131" t="s">
        <v>881</v>
      </c>
      <c r="D373" s="132" t="s">
        <v>882</v>
      </c>
      <c r="E373" s="130">
        <v>2</v>
      </c>
    </row>
    <row r="374" spans="1:5" customFormat="1" ht="15">
      <c r="A374" s="30" t="str">
        <f t="shared" si="20"/>
        <v>NTR</v>
      </c>
      <c r="B374" s="30" t="str">
        <f t="shared" si="21"/>
        <v>413</v>
      </c>
      <c r="C374" s="131" t="s">
        <v>883</v>
      </c>
      <c r="D374" s="132" t="s">
        <v>884</v>
      </c>
      <c r="E374" s="130">
        <v>1</v>
      </c>
    </row>
    <row r="375" spans="1:5" customFormat="1" ht="15">
      <c r="A375" s="30" t="str">
        <f t="shared" si="20"/>
        <v>NTR</v>
      </c>
      <c r="B375" s="30" t="str">
        <f t="shared" si="21"/>
        <v>431</v>
      </c>
      <c r="C375" s="131" t="s">
        <v>885</v>
      </c>
      <c r="D375" s="132" t="s">
        <v>886</v>
      </c>
      <c r="E375" s="130">
        <v>1</v>
      </c>
    </row>
    <row r="376" spans="1:5" customFormat="1" ht="15">
      <c r="A376" s="30" t="str">
        <f t="shared" si="20"/>
        <v>NUR</v>
      </c>
      <c r="B376" s="30" t="str">
        <f t="shared" si="21"/>
        <v>248</v>
      </c>
      <c r="C376" s="131" t="s">
        <v>887</v>
      </c>
      <c r="D376" s="132" t="s">
        <v>888</v>
      </c>
      <c r="E376" s="130">
        <v>3</v>
      </c>
    </row>
    <row r="377" spans="1:5" customFormat="1" ht="15">
      <c r="A377" s="30" t="str">
        <f t="shared" si="20"/>
        <v>NUR</v>
      </c>
      <c r="B377" s="30" t="str">
        <f t="shared" si="21"/>
        <v>251</v>
      </c>
      <c r="C377" s="131" t="s">
        <v>889</v>
      </c>
      <c r="D377" s="132" t="s">
        <v>890</v>
      </c>
      <c r="E377" s="130">
        <v>4</v>
      </c>
    </row>
    <row r="378" spans="1:5" customFormat="1" ht="15">
      <c r="A378" s="30" t="str">
        <f t="shared" si="20"/>
        <v>NUR</v>
      </c>
      <c r="B378" s="30" t="str">
        <f t="shared" si="21"/>
        <v>296</v>
      </c>
      <c r="C378" s="131" t="s">
        <v>891</v>
      </c>
      <c r="D378" s="132" t="s">
        <v>754</v>
      </c>
      <c r="E378" s="130">
        <v>1</v>
      </c>
    </row>
    <row r="379" spans="1:5" customFormat="1" ht="15">
      <c r="A379" s="30" t="str">
        <f t="shared" si="20"/>
        <v>NUR</v>
      </c>
      <c r="B379" s="30" t="str">
        <f t="shared" si="21"/>
        <v>300</v>
      </c>
      <c r="C379" s="131" t="s">
        <v>892</v>
      </c>
      <c r="D379" s="132" t="s">
        <v>893</v>
      </c>
      <c r="E379" s="130">
        <v>3</v>
      </c>
    </row>
    <row r="380" spans="1:5" customFormat="1" ht="15">
      <c r="A380" s="30" t="str">
        <f t="shared" si="20"/>
        <v>NUR</v>
      </c>
      <c r="B380" s="30" t="str">
        <f t="shared" si="21"/>
        <v>301</v>
      </c>
      <c r="C380" s="131" t="s">
        <v>894</v>
      </c>
      <c r="D380" s="132" t="s">
        <v>893</v>
      </c>
      <c r="E380" s="130">
        <v>4</v>
      </c>
    </row>
    <row r="381" spans="1:5" customFormat="1" ht="15">
      <c r="A381" s="30" t="str">
        <f t="shared" si="20"/>
        <v>NUR</v>
      </c>
      <c r="B381" s="30" t="str">
        <f t="shared" si="21"/>
        <v>302</v>
      </c>
      <c r="C381" s="131" t="s">
        <v>895</v>
      </c>
      <c r="D381" s="132" t="s">
        <v>896</v>
      </c>
      <c r="E381" s="130">
        <v>2</v>
      </c>
    </row>
    <row r="382" spans="1:5" customFormat="1" ht="15">
      <c r="A382" s="30" t="str">
        <f t="shared" si="20"/>
        <v>NUR</v>
      </c>
      <c r="B382" s="30" t="str">
        <f t="shared" si="21"/>
        <v>303</v>
      </c>
      <c r="C382" s="131" t="s">
        <v>897</v>
      </c>
      <c r="D382" s="132" t="s">
        <v>898</v>
      </c>
      <c r="E382" s="130">
        <v>2</v>
      </c>
    </row>
    <row r="383" spans="1:5" customFormat="1" ht="15">
      <c r="A383" s="30" t="str">
        <f t="shared" si="20"/>
        <v>NUR</v>
      </c>
      <c r="B383" s="30" t="str">
        <f t="shared" si="21"/>
        <v>305</v>
      </c>
      <c r="C383" s="131" t="s">
        <v>899</v>
      </c>
      <c r="D383" s="132" t="s">
        <v>900</v>
      </c>
      <c r="E383" s="130">
        <v>2</v>
      </c>
    </row>
    <row r="384" spans="1:5" customFormat="1" ht="15">
      <c r="A384" s="30" t="str">
        <f t="shared" si="20"/>
        <v>NUR</v>
      </c>
      <c r="B384" s="30" t="str">
        <f t="shared" si="21"/>
        <v>306</v>
      </c>
      <c r="C384" s="131" t="s">
        <v>901</v>
      </c>
      <c r="D384" s="132" t="s">
        <v>902</v>
      </c>
      <c r="E384" s="130">
        <v>2</v>
      </c>
    </row>
    <row r="385" spans="1:5" customFormat="1" ht="15">
      <c r="A385" s="30" t="str">
        <f t="shared" si="20"/>
        <v>NUR</v>
      </c>
      <c r="B385" s="30" t="str">
        <f t="shared" si="21"/>
        <v>313</v>
      </c>
      <c r="C385" s="131" t="s">
        <v>903</v>
      </c>
      <c r="D385" s="132" t="s">
        <v>904</v>
      </c>
      <c r="E385" s="130">
        <v>2</v>
      </c>
    </row>
    <row r="386" spans="1:5" customFormat="1" ht="15">
      <c r="A386" s="30" t="str">
        <f t="shared" si="20"/>
        <v>NUR</v>
      </c>
      <c r="B386" s="30" t="str">
        <f t="shared" si="21"/>
        <v>323</v>
      </c>
      <c r="C386" s="131" t="s">
        <v>905</v>
      </c>
      <c r="D386" s="132" t="s">
        <v>906</v>
      </c>
      <c r="E386" s="130">
        <v>3</v>
      </c>
    </row>
    <row r="387" spans="1:5" customFormat="1" ht="15">
      <c r="A387" s="30" t="str">
        <f t="shared" si="20"/>
        <v>NUR</v>
      </c>
      <c r="B387" s="30" t="str">
        <f t="shared" si="21"/>
        <v>324</v>
      </c>
      <c r="C387" s="131" t="s">
        <v>907</v>
      </c>
      <c r="D387" s="132" t="s">
        <v>906</v>
      </c>
      <c r="E387" s="130">
        <v>4</v>
      </c>
    </row>
    <row r="388" spans="1:5" customFormat="1" ht="15">
      <c r="A388" s="30" t="str">
        <f t="shared" si="20"/>
        <v>NUR</v>
      </c>
      <c r="B388" s="30" t="str">
        <f t="shared" si="21"/>
        <v>333</v>
      </c>
      <c r="C388" s="131" t="s">
        <v>908</v>
      </c>
      <c r="D388" s="132" t="s">
        <v>909</v>
      </c>
      <c r="E388" s="130">
        <v>3</v>
      </c>
    </row>
    <row r="389" spans="1:5" customFormat="1" ht="15">
      <c r="A389" s="30" t="str">
        <f t="shared" si="20"/>
        <v>NUR</v>
      </c>
      <c r="B389" s="30" t="str">
        <f t="shared" si="21"/>
        <v>334</v>
      </c>
      <c r="C389" s="131" t="s">
        <v>910</v>
      </c>
      <c r="D389" s="132" t="s">
        <v>909</v>
      </c>
      <c r="E389" s="130">
        <v>4</v>
      </c>
    </row>
    <row r="390" spans="1:5" customFormat="1" ht="15">
      <c r="A390" s="30" t="str">
        <f t="shared" si="20"/>
        <v>NUR</v>
      </c>
      <c r="B390" s="30" t="str">
        <f t="shared" si="21"/>
        <v>343</v>
      </c>
      <c r="C390" s="131" t="s">
        <v>911</v>
      </c>
      <c r="D390" s="132" t="s">
        <v>912</v>
      </c>
      <c r="E390" s="130">
        <v>2</v>
      </c>
    </row>
    <row r="391" spans="1:5" customFormat="1" ht="15">
      <c r="A391" s="30" t="str">
        <f t="shared" si="20"/>
        <v>NUR</v>
      </c>
      <c r="B391" s="30" t="str">
        <f t="shared" si="21"/>
        <v>344</v>
      </c>
      <c r="C391" s="131" t="s">
        <v>913</v>
      </c>
      <c r="D391" s="132" t="s">
        <v>912</v>
      </c>
      <c r="E391" s="130">
        <v>3</v>
      </c>
    </row>
    <row r="392" spans="1:5" customFormat="1" ht="15">
      <c r="A392" s="30" t="str">
        <f t="shared" si="20"/>
        <v>NUR</v>
      </c>
      <c r="B392" s="30" t="str">
        <f t="shared" si="21"/>
        <v>348</v>
      </c>
      <c r="C392" s="131" t="s">
        <v>914</v>
      </c>
      <c r="D392" s="132" t="s">
        <v>915</v>
      </c>
      <c r="E392" s="130">
        <v>3</v>
      </c>
    </row>
    <row r="393" spans="1:5" customFormat="1" ht="15">
      <c r="A393" s="30" t="str">
        <f t="shared" si="20"/>
        <v>NUR</v>
      </c>
      <c r="B393" s="30" t="str">
        <f t="shared" si="21"/>
        <v>349</v>
      </c>
      <c r="C393" s="131" t="s">
        <v>916</v>
      </c>
      <c r="D393" s="132" t="s">
        <v>667</v>
      </c>
      <c r="E393" s="130">
        <v>1</v>
      </c>
    </row>
    <row r="394" spans="1:5" customFormat="1" ht="15">
      <c r="A394" s="30" t="str">
        <f t="shared" si="20"/>
        <v>NUR</v>
      </c>
      <c r="B394" s="30" t="str">
        <f t="shared" si="21"/>
        <v>396</v>
      </c>
      <c r="C394" s="131" t="s">
        <v>917</v>
      </c>
      <c r="D394" s="132" t="s">
        <v>754</v>
      </c>
      <c r="E394" s="130">
        <v>1</v>
      </c>
    </row>
    <row r="395" spans="1:5" customFormat="1" ht="15">
      <c r="A395" s="30" t="str">
        <f t="shared" si="20"/>
        <v>NUR</v>
      </c>
      <c r="B395" s="30" t="str">
        <f t="shared" si="21"/>
        <v>402</v>
      </c>
      <c r="C395" s="131" t="s">
        <v>918</v>
      </c>
      <c r="D395" s="132" t="s">
        <v>919</v>
      </c>
      <c r="E395" s="130">
        <v>2</v>
      </c>
    </row>
    <row r="396" spans="1:5" customFormat="1" ht="15">
      <c r="A396" s="30" t="str">
        <f t="shared" si="20"/>
        <v>NUR</v>
      </c>
      <c r="B396" s="30" t="str">
        <f t="shared" si="21"/>
        <v>403</v>
      </c>
      <c r="C396" s="131" t="s">
        <v>920</v>
      </c>
      <c r="D396" s="132" t="s">
        <v>921</v>
      </c>
      <c r="E396" s="130">
        <v>2</v>
      </c>
    </row>
    <row r="397" spans="1:5" customFormat="1" ht="15">
      <c r="A397" s="30" t="str">
        <f t="shared" si="20"/>
        <v>NUR</v>
      </c>
      <c r="B397" s="30" t="str">
        <f t="shared" si="21"/>
        <v>405</v>
      </c>
      <c r="C397" s="131" t="s">
        <v>922</v>
      </c>
      <c r="D397" s="132" t="s">
        <v>923</v>
      </c>
      <c r="E397" s="130">
        <v>2</v>
      </c>
    </row>
    <row r="398" spans="1:5" customFormat="1" ht="15">
      <c r="A398" s="30" t="str">
        <f t="shared" si="20"/>
        <v>NUR</v>
      </c>
      <c r="B398" s="30" t="str">
        <f t="shared" si="21"/>
        <v>406</v>
      </c>
      <c r="C398" s="131" t="s">
        <v>924</v>
      </c>
      <c r="D398" s="132" t="s">
        <v>925</v>
      </c>
      <c r="E398" s="130">
        <v>2</v>
      </c>
    </row>
    <row r="399" spans="1:5" customFormat="1" ht="15">
      <c r="A399" s="30" t="str">
        <f t="shared" si="20"/>
        <v>NUR</v>
      </c>
      <c r="B399" s="30" t="str">
        <f t="shared" si="21"/>
        <v>413</v>
      </c>
      <c r="C399" s="131" t="s">
        <v>926</v>
      </c>
      <c r="D399" s="132" t="s">
        <v>927</v>
      </c>
      <c r="E399" s="130">
        <v>2</v>
      </c>
    </row>
    <row r="400" spans="1:5" customFormat="1" ht="15">
      <c r="A400" s="30" t="str">
        <f t="shared" si="20"/>
        <v>NUR</v>
      </c>
      <c r="B400" s="30" t="str">
        <f t="shared" si="21"/>
        <v>414</v>
      </c>
      <c r="C400" s="131" t="s">
        <v>928</v>
      </c>
      <c r="D400" s="132" t="s">
        <v>929</v>
      </c>
      <c r="E400" s="130">
        <v>2</v>
      </c>
    </row>
    <row r="401" spans="1:5" customFormat="1" ht="15">
      <c r="A401" s="30" t="str">
        <f t="shared" si="20"/>
        <v>NUR</v>
      </c>
      <c r="B401" s="30" t="str">
        <f t="shared" si="21"/>
        <v>423</v>
      </c>
      <c r="C401" s="131" t="s">
        <v>930</v>
      </c>
      <c r="D401" s="132" t="s">
        <v>931</v>
      </c>
      <c r="E401" s="130">
        <v>2</v>
      </c>
    </row>
    <row r="402" spans="1:5" customFormat="1" ht="15">
      <c r="A402" s="30" t="str">
        <f t="shared" si="20"/>
        <v>NUR</v>
      </c>
      <c r="B402" s="30" t="str">
        <f t="shared" si="21"/>
        <v>433</v>
      </c>
      <c r="C402" s="131" t="s">
        <v>932</v>
      </c>
      <c r="D402" s="132" t="s">
        <v>933</v>
      </c>
      <c r="E402" s="130">
        <v>2</v>
      </c>
    </row>
    <row r="403" spans="1:5" customFormat="1" ht="15">
      <c r="A403" s="30" t="str">
        <f t="shared" si="20"/>
        <v>NUR</v>
      </c>
      <c r="B403" s="30" t="str">
        <f t="shared" si="21"/>
        <v>448</v>
      </c>
      <c r="C403" s="131" t="s">
        <v>934</v>
      </c>
      <c r="D403" s="132" t="s">
        <v>935</v>
      </c>
      <c r="E403" s="130">
        <v>5</v>
      </c>
    </row>
    <row r="404" spans="1:5" customFormat="1" ht="15">
      <c r="A404" s="30" t="str">
        <f t="shared" si="20"/>
        <v>NUR</v>
      </c>
      <c r="B404" s="30" t="str">
        <f t="shared" si="21"/>
        <v>452</v>
      </c>
      <c r="C404" s="131" t="s">
        <v>936</v>
      </c>
      <c r="D404" s="132" t="s">
        <v>931</v>
      </c>
      <c r="E404" s="130">
        <v>3</v>
      </c>
    </row>
    <row r="405" spans="1:5" customFormat="1" ht="15">
      <c r="A405" s="30" t="str">
        <f t="shared" si="20"/>
        <v>NUR</v>
      </c>
      <c r="B405" s="30" t="str">
        <f t="shared" si="21"/>
        <v>453</v>
      </c>
      <c r="C405" s="131" t="s">
        <v>937</v>
      </c>
      <c r="D405" s="132" t="s">
        <v>933</v>
      </c>
      <c r="E405" s="130">
        <v>3</v>
      </c>
    </row>
    <row r="406" spans="1:5" customFormat="1" ht="15">
      <c r="A406" s="30" t="str">
        <f t="shared" si="20"/>
        <v>NUR</v>
      </c>
      <c r="B406" s="30" t="str">
        <f t="shared" si="21"/>
        <v>455</v>
      </c>
      <c r="C406" s="131" t="s">
        <v>938</v>
      </c>
      <c r="D406" s="132" t="s">
        <v>939</v>
      </c>
      <c r="E406" s="130">
        <v>2</v>
      </c>
    </row>
    <row r="407" spans="1:5" customFormat="1" ht="15">
      <c r="A407" s="30" t="str">
        <f t="shared" si="20"/>
        <v>PMY</v>
      </c>
      <c r="B407" s="30" t="str">
        <f t="shared" si="21"/>
        <v>300</v>
      </c>
      <c r="C407" s="131" t="s">
        <v>940</v>
      </c>
      <c r="D407" s="132" t="s">
        <v>941</v>
      </c>
      <c r="E407" s="130">
        <v>2</v>
      </c>
    </row>
    <row r="408" spans="1:5" customFormat="1" ht="15">
      <c r="A408" s="30" t="str">
        <f t="shared" si="20"/>
        <v>PMY</v>
      </c>
      <c r="B408" s="30" t="str">
        <f t="shared" si="21"/>
        <v>301</v>
      </c>
      <c r="C408" s="131" t="s">
        <v>942</v>
      </c>
      <c r="D408" s="132" t="s">
        <v>943</v>
      </c>
      <c r="E408" s="130">
        <v>3</v>
      </c>
    </row>
    <row r="409" spans="1:5" customFormat="1" ht="15">
      <c r="A409" s="30" t="str">
        <f t="shared" si="20"/>
        <v>PMY</v>
      </c>
      <c r="B409" s="30" t="str">
        <f t="shared" si="21"/>
        <v>302</v>
      </c>
      <c r="C409" s="131" t="s">
        <v>944</v>
      </c>
      <c r="D409" s="132" t="s">
        <v>945</v>
      </c>
      <c r="E409" s="130">
        <v>3</v>
      </c>
    </row>
    <row r="410" spans="1:5" customFormat="1" ht="15">
      <c r="A410" s="30" t="str">
        <f t="shared" si="20"/>
        <v>PMY</v>
      </c>
      <c r="B410" s="30" t="str">
        <f t="shared" si="21"/>
        <v>304</v>
      </c>
      <c r="C410" s="131" t="s">
        <v>946</v>
      </c>
      <c r="D410" s="132" t="s">
        <v>947</v>
      </c>
      <c r="E410" s="130">
        <v>3</v>
      </c>
    </row>
    <row r="411" spans="1:5" customFormat="1" ht="15">
      <c r="A411" s="30" t="str">
        <f t="shared" si="20"/>
        <v>PMY</v>
      </c>
      <c r="B411" s="30" t="str">
        <f t="shared" si="21"/>
        <v>443</v>
      </c>
      <c r="C411" s="131" t="s">
        <v>948</v>
      </c>
      <c r="D411" s="132" t="s">
        <v>949</v>
      </c>
      <c r="E411" s="130">
        <v>1</v>
      </c>
    </row>
    <row r="412" spans="1:5" customFormat="1" ht="15">
      <c r="A412" s="30" t="str">
        <f t="shared" si="20"/>
        <v>PTH</v>
      </c>
      <c r="B412" s="30" t="str">
        <f t="shared" si="21"/>
        <v>350</v>
      </c>
      <c r="C412" s="131" t="s">
        <v>950</v>
      </c>
      <c r="D412" s="132" t="s">
        <v>951</v>
      </c>
      <c r="E412" s="130">
        <v>3</v>
      </c>
    </row>
    <row r="413" spans="1:5" customFormat="1" ht="15">
      <c r="A413" s="30" t="str">
        <f t="shared" si="20"/>
        <v>PHC</v>
      </c>
      <c r="B413" s="30" t="str">
        <f t="shared" si="21"/>
        <v>351</v>
      </c>
      <c r="C413" s="131" t="s">
        <v>952</v>
      </c>
      <c r="D413" s="132" t="s">
        <v>953</v>
      </c>
      <c r="E413" s="130">
        <v>3</v>
      </c>
    </row>
    <row r="414" spans="1:5" customFormat="1" ht="15">
      <c r="A414" s="30" t="str">
        <f t="shared" si="20"/>
        <v>PHC</v>
      </c>
      <c r="B414" s="30" t="str">
        <f t="shared" si="21"/>
        <v>401</v>
      </c>
      <c r="C414" s="131" t="s">
        <v>954</v>
      </c>
      <c r="D414" s="132" t="s">
        <v>955</v>
      </c>
      <c r="E414" s="130">
        <v>3</v>
      </c>
    </row>
    <row r="415" spans="1:5" customFormat="1" ht="15">
      <c r="A415" s="30" t="str">
        <f t="shared" si="20"/>
        <v>PHC</v>
      </c>
      <c r="B415" s="30" t="str">
        <f t="shared" si="21"/>
        <v>402</v>
      </c>
      <c r="C415" s="131" t="s">
        <v>956</v>
      </c>
      <c r="D415" s="132" t="s">
        <v>957</v>
      </c>
      <c r="E415" s="130">
        <v>2</v>
      </c>
    </row>
    <row r="416" spans="1:5" customFormat="1" ht="15">
      <c r="A416" s="30" t="str">
        <f t="shared" si="20"/>
        <v>PHC</v>
      </c>
      <c r="B416" s="30" t="str">
        <f t="shared" si="21"/>
        <v>406</v>
      </c>
      <c r="C416" s="131" t="s">
        <v>958</v>
      </c>
      <c r="D416" s="132" t="s">
        <v>959</v>
      </c>
      <c r="E416" s="130">
        <v>3</v>
      </c>
    </row>
    <row r="417" spans="1:5" customFormat="1" ht="15">
      <c r="A417" s="30" t="str">
        <f t="shared" ref="A417:A480" si="22">LEFT(C417,3)</f>
        <v>PHC</v>
      </c>
      <c r="B417" s="30" t="str">
        <f t="shared" ref="B417:B480" si="23">RIGHT(C417,3)</f>
        <v>414</v>
      </c>
      <c r="C417" s="131" t="s">
        <v>960</v>
      </c>
      <c r="D417" s="132" t="s">
        <v>961</v>
      </c>
      <c r="E417" s="130">
        <v>1</v>
      </c>
    </row>
    <row r="418" spans="1:5" customFormat="1" ht="15">
      <c r="A418" s="30" t="str">
        <f t="shared" si="22"/>
        <v>PHC</v>
      </c>
      <c r="B418" s="30" t="str">
        <f t="shared" si="23"/>
        <v>422</v>
      </c>
      <c r="C418" s="131" t="s">
        <v>962</v>
      </c>
      <c r="D418" s="132" t="s">
        <v>963</v>
      </c>
      <c r="E418" s="130">
        <v>1</v>
      </c>
    </row>
    <row r="419" spans="1:5" customFormat="1" ht="15">
      <c r="A419" s="30" t="str">
        <f t="shared" si="22"/>
        <v>PHC</v>
      </c>
      <c r="B419" s="30" t="str">
        <f t="shared" si="23"/>
        <v>424</v>
      </c>
      <c r="C419" s="131" t="s">
        <v>964</v>
      </c>
      <c r="D419" s="132" t="s">
        <v>965</v>
      </c>
      <c r="E419" s="130">
        <v>1</v>
      </c>
    </row>
    <row r="420" spans="1:5" customFormat="1" ht="15">
      <c r="A420" s="30" t="str">
        <f t="shared" si="22"/>
        <v>PHC</v>
      </c>
      <c r="B420" s="30" t="str">
        <f t="shared" si="23"/>
        <v>434</v>
      </c>
      <c r="C420" s="131" t="s">
        <v>966</v>
      </c>
      <c r="D420" s="132" t="s">
        <v>967</v>
      </c>
      <c r="E420" s="130">
        <v>1</v>
      </c>
    </row>
    <row r="421" spans="1:5" customFormat="1" ht="15">
      <c r="A421" s="30" t="str">
        <f t="shared" si="22"/>
        <v>PHC</v>
      </c>
      <c r="B421" s="30" t="str">
        <f t="shared" si="23"/>
        <v>451</v>
      </c>
      <c r="C421" s="131" t="s">
        <v>968</v>
      </c>
      <c r="D421" s="132" t="s">
        <v>969</v>
      </c>
      <c r="E421" s="130">
        <v>3</v>
      </c>
    </row>
    <row r="422" spans="1:5" customFormat="1" ht="15">
      <c r="A422" s="30" t="str">
        <f t="shared" si="22"/>
        <v>PHM</v>
      </c>
      <c r="B422" s="30" t="str">
        <f t="shared" si="23"/>
        <v>296</v>
      </c>
      <c r="C422" s="131" t="s">
        <v>970</v>
      </c>
      <c r="D422" s="132" t="s">
        <v>754</v>
      </c>
      <c r="E422" s="130">
        <v>1</v>
      </c>
    </row>
    <row r="423" spans="1:5" customFormat="1" ht="15">
      <c r="A423" s="30" t="str">
        <f t="shared" si="22"/>
        <v>PHM</v>
      </c>
      <c r="B423" s="30" t="str">
        <f t="shared" si="23"/>
        <v>396</v>
      </c>
      <c r="C423" s="131" t="s">
        <v>971</v>
      </c>
      <c r="D423" s="132" t="s">
        <v>754</v>
      </c>
      <c r="E423" s="130">
        <v>1</v>
      </c>
    </row>
    <row r="424" spans="1:5" customFormat="1" ht="15">
      <c r="A424" s="30" t="str">
        <f t="shared" si="22"/>
        <v>PHM</v>
      </c>
      <c r="B424" s="30" t="str">
        <f t="shared" si="23"/>
        <v>402</v>
      </c>
      <c r="C424" s="131" t="s">
        <v>972</v>
      </c>
      <c r="D424" s="132" t="s">
        <v>973</v>
      </c>
      <c r="E424" s="130">
        <v>3</v>
      </c>
    </row>
    <row r="425" spans="1:5" customFormat="1" ht="15">
      <c r="A425" s="30" t="str">
        <f t="shared" si="22"/>
        <v>PHM</v>
      </c>
      <c r="B425" s="30" t="str">
        <f t="shared" si="23"/>
        <v>404</v>
      </c>
      <c r="C425" s="131" t="s">
        <v>974</v>
      </c>
      <c r="D425" s="132" t="s">
        <v>975</v>
      </c>
      <c r="E425" s="130">
        <v>3</v>
      </c>
    </row>
    <row r="426" spans="1:5" customFormat="1" ht="15">
      <c r="A426" s="30" t="str">
        <f t="shared" si="22"/>
        <v>PHM</v>
      </c>
      <c r="B426" s="30" t="str">
        <f t="shared" si="23"/>
        <v>407</v>
      </c>
      <c r="C426" s="131" t="s">
        <v>976</v>
      </c>
      <c r="D426" s="132" t="s">
        <v>977</v>
      </c>
      <c r="E426" s="130">
        <v>3</v>
      </c>
    </row>
    <row r="427" spans="1:5" customFormat="1" ht="15">
      <c r="A427" s="30" t="str">
        <f t="shared" si="22"/>
        <v>PHM</v>
      </c>
      <c r="B427" s="30" t="str">
        <f t="shared" si="23"/>
        <v>410</v>
      </c>
      <c r="C427" s="131" t="s">
        <v>978</v>
      </c>
      <c r="D427" s="132" t="s">
        <v>979</v>
      </c>
      <c r="E427" s="130">
        <v>2</v>
      </c>
    </row>
    <row r="428" spans="1:5" customFormat="1" ht="15">
      <c r="A428" s="30" t="str">
        <f t="shared" si="22"/>
        <v>PHM</v>
      </c>
      <c r="B428" s="30" t="str">
        <f t="shared" si="23"/>
        <v>413</v>
      </c>
      <c r="C428" s="131" t="s">
        <v>980</v>
      </c>
      <c r="D428" s="132" t="s">
        <v>981</v>
      </c>
      <c r="E428" s="130">
        <v>2</v>
      </c>
    </row>
    <row r="429" spans="1:5" customFormat="1" ht="15">
      <c r="A429" s="30" t="str">
        <f t="shared" si="22"/>
        <v>PHM</v>
      </c>
      <c r="B429" s="30" t="str">
        <f t="shared" si="23"/>
        <v>447</v>
      </c>
      <c r="C429" s="131" t="s">
        <v>982</v>
      </c>
      <c r="D429" s="132" t="s">
        <v>983</v>
      </c>
      <c r="E429" s="130">
        <v>4</v>
      </c>
    </row>
    <row r="430" spans="1:5" customFormat="1" ht="15">
      <c r="A430" s="30" t="str">
        <f t="shared" si="22"/>
        <v>PHM</v>
      </c>
      <c r="B430" s="30" t="str">
        <f t="shared" si="23"/>
        <v>448</v>
      </c>
      <c r="C430" s="131" t="s">
        <v>984</v>
      </c>
      <c r="D430" s="132" t="s">
        <v>985</v>
      </c>
      <c r="E430" s="130">
        <v>4</v>
      </c>
    </row>
    <row r="431" spans="1:5" customFormat="1" ht="15">
      <c r="A431" s="30" t="str">
        <f t="shared" si="22"/>
        <v>PHM</v>
      </c>
      <c r="B431" s="30" t="str">
        <f t="shared" si="23"/>
        <v>496</v>
      </c>
      <c r="C431" s="131" t="s">
        <v>986</v>
      </c>
      <c r="D431" s="132" t="s">
        <v>754</v>
      </c>
      <c r="E431" s="130">
        <v>1</v>
      </c>
    </row>
    <row r="432" spans="1:5" customFormat="1" ht="15">
      <c r="A432" s="30" t="str">
        <f t="shared" si="22"/>
        <v>REM</v>
      </c>
      <c r="B432" s="30" t="str">
        <f t="shared" si="23"/>
        <v>400</v>
      </c>
      <c r="C432" s="131" t="s">
        <v>987</v>
      </c>
      <c r="D432" s="132" t="s">
        <v>988</v>
      </c>
      <c r="E432" s="130">
        <v>2</v>
      </c>
    </row>
    <row r="433" spans="1:5" customFormat="1" ht="15">
      <c r="A433" s="30" t="str">
        <f t="shared" si="22"/>
        <v xml:space="preserve">SE </v>
      </c>
      <c r="B433" s="30" t="str">
        <f t="shared" si="23"/>
        <v>445</v>
      </c>
      <c r="C433" s="131" t="s">
        <v>989</v>
      </c>
      <c r="D433" s="132" t="s">
        <v>990</v>
      </c>
      <c r="E433" s="130">
        <v>3</v>
      </c>
    </row>
    <row r="434" spans="1:5" customFormat="1" ht="15">
      <c r="A434" s="30" t="str">
        <f t="shared" si="22"/>
        <v>SOC</v>
      </c>
      <c r="B434" s="30" t="str">
        <f t="shared" si="23"/>
        <v>323</v>
      </c>
      <c r="C434" s="131" t="s">
        <v>991</v>
      </c>
      <c r="D434" s="132" t="s">
        <v>992</v>
      </c>
      <c r="E434" s="130">
        <v>1</v>
      </c>
    </row>
    <row r="435" spans="1:5" customFormat="1" ht="15">
      <c r="A435" s="30" t="str">
        <f t="shared" si="22"/>
        <v>SPM</v>
      </c>
      <c r="B435" s="30" t="str">
        <f t="shared" si="23"/>
        <v>200</v>
      </c>
      <c r="C435" s="131" t="s">
        <v>993</v>
      </c>
      <c r="D435" s="132" t="s">
        <v>994</v>
      </c>
      <c r="E435" s="130">
        <v>1</v>
      </c>
    </row>
    <row r="436" spans="1:5" customFormat="1" ht="15">
      <c r="A436" s="30" t="str">
        <f t="shared" si="22"/>
        <v>SPM</v>
      </c>
      <c r="B436" s="30" t="str">
        <f t="shared" si="23"/>
        <v>300</v>
      </c>
      <c r="C436" s="131" t="s">
        <v>995</v>
      </c>
      <c r="D436" s="132" t="s">
        <v>996</v>
      </c>
      <c r="E436" s="130">
        <v>1</v>
      </c>
    </row>
    <row r="437" spans="1:5" customFormat="1" ht="15">
      <c r="A437" s="30" t="str">
        <f t="shared" si="22"/>
        <v>SPM</v>
      </c>
      <c r="B437" s="30" t="str">
        <f t="shared" si="23"/>
        <v>302</v>
      </c>
      <c r="C437" s="131" t="s">
        <v>997</v>
      </c>
      <c r="D437" s="132" t="s">
        <v>998</v>
      </c>
      <c r="E437" s="130">
        <v>2</v>
      </c>
    </row>
    <row r="438" spans="1:5" customFormat="1" ht="15">
      <c r="A438" s="30" t="str">
        <f t="shared" si="22"/>
        <v>SPM</v>
      </c>
      <c r="B438" s="30" t="str">
        <f t="shared" si="23"/>
        <v>413</v>
      </c>
      <c r="C438" s="131" t="s">
        <v>999</v>
      </c>
      <c r="D438" s="132" t="s">
        <v>1000</v>
      </c>
      <c r="E438" s="130">
        <v>1</v>
      </c>
    </row>
    <row r="439" spans="1:5" customFormat="1" ht="15">
      <c r="A439" s="30" t="str">
        <f t="shared" si="22"/>
        <v>STA</v>
      </c>
      <c r="B439" s="30" t="str">
        <f t="shared" si="23"/>
        <v>423</v>
      </c>
      <c r="C439" s="131" t="s">
        <v>1001</v>
      </c>
      <c r="D439" s="132" t="s">
        <v>1002</v>
      </c>
      <c r="E439" s="130">
        <v>3</v>
      </c>
    </row>
    <row r="440" spans="1:5" customFormat="1" ht="15">
      <c r="A440" s="30" t="str">
        <f t="shared" si="22"/>
        <v>SUR</v>
      </c>
      <c r="B440" s="30" t="str">
        <f t="shared" si="23"/>
        <v>251</v>
      </c>
      <c r="C440" s="131" t="s">
        <v>1003</v>
      </c>
      <c r="D440" s="132" t="s">
        <v>1004</v>
      </c>
      <c r="E440" s="130">
        <v>2</v>
      </c>
    </row>
    <row r="441" spans="1:5" customFormat="1" ht="15">
      <c r="A441" s="30" t="str">
        <f t="shared" si="22"/>
        <v>TOU</v>
      </c>
      <c r="B441" s="30" t="str">
        <f t="shared" si="23"/>
        <v>151</v>
      </c>
      <c r="C441" s="131" t="s">
        <v>1005</v>
      </c>
      <c r="D441" s="132" t="s">
        <v>1006</v>
      </c>
      <c r="E441" s="130">
        <v>2</v>
      </c>
    </row>
    <row r="442" spans="1:5" customFormat="1" ht="15">
      <c r="A442" s="30" t="str">
        <f t="shared" si="22"/>
        <v>TOU</v>
      </c>
      <c r="B442" s="30" t="str">
        <f t="shared" si="23"/>
        <v>296</v>
      </c>
      <c r="C442" s="131" t="s">
        <v>1007</v>
      </c>
      <c r="D442" s="132" t="s">
        <v>754</v>
      </c>
      <c r="E442" s="130">
        <v>1</v>
      </c>
    </row>
    <row r="443" spans="1:5" customFormat="1" ht="15">
      <c r="A443" s="30" t="str">
        <f t="shared" si="22"/>
        <v>TOU</v>
      </c>
      <c r="B443" s="30" t="str">
        <f t="shared" si="23"/>
        <v>348</v>
      </c>
      <c r="C443" s="131" t="s">
        <v>1008</v>
      </c>
      <c r="D443" s="132" t="s">
        <v>756</v>
      </c>
      <c r="E443" s="130">
        <v>5</v>
      </c>
    </row>
    <row r="444" spans="1:5" customFormat="1" ht="15">
      <c r="A444" s="30" t="str">
        <f t="shared" si="22"/>
        <v>TOU</v>
      </c>
      <c r="B444" s="30" t="str">
        <f t="shared" si="23"/>
        <v>349</v>
      </c>
      <c r="C444" s="131" t="s">
        <v>1009</v>
      </c>
      <c r="D444" s="132" t="s">
        <v>667</v>
      </c>
      <c r="E444" s="130">
        <v>1</v>
      </c>
    </row>
    <row r="445" spans="1:5" customFormat="1" ht="15">
      <c r="A445" s="30" t="str">
        <f t="shared" si="22"/>
        <v>TOU</v>
      </c>
      <c r="B445" s="30" t="str">
        <f t="shared" si="23"/>
        <v>361</v>
      </c>
      <c r="C445" s="131" t="s">
        <v>1010</v>
      </c>
      <c r="D445" s="132" t="s">
        <v>1011</v>
      </c>
      <c r="E445" s="130">
        <v>2</v>
      </c>
    </row>
    <row r="446" spans="1:5" customFormat="1" ht="15">
      <c r="A446" s="30" t="str">
        <f t="shared" si="22"/>
        <v>TOU</v>
      </c>
      <c r="B446" s="30" t="str">
        <f t="shared" si="23"/>
        <v>362</v>
      </c>
      <c r="C446" s="131" t="s">
        <v>1012</v>
      </c>
      <c r="D446" s="132" t="s">
        <v>1013</v>
      </c>
      <c r="E446" s="130">
        <v>2</v>
      </c>
    </row>
    <row r="447" spans="1:5" customFormat="1" ht="15">
      <c r="A447" s="30" t="str">
        <f t="shared" si="22"/>
        <v>TOU</v>
      </c>
      <c r="B447" s="30" t="str">
        <f t="shared" si="23"/>
        <v>364</v>
      </c>
      <c r="C447" s="131" t="s">
        <v>1014</v>
      </c>
      <c r="D447" s="132" t="s">
        <v>1015</v>
      </c>
      <c r="E447" s="130">
        <v>3</v>
      </c>
    </row>
    <row r="448" spans="1:5" customFormat="1" ht="15">
      <c r="A448" s="30" t="str">
        <f t="shared" si="22"/>
        <v>TOU</v>
      </c>
      <c r="B448" s="30" t="str">
        <f t="shared" si="23"/>
        <v>396</v>
      </c>
      <c r="C448" s="131" t="s">
        <v>1016</v>
      </c>
      <c r="D448" s="132" t="s">
        <v>754</v>
      </c>
      <c r="E448" s="130">
        <v>1</v>
      </c>
    </row>
    <row r="449" spans="1:5" customFormat="1" ht="15">
      <c r="A449" s="30" t="str">
        <f t="shared" si="22"/>
        <v>TOU</v>
      </c>
      <c r="B449" s="30" t="str">
        <f t="shared" si="23"/>
        <v>399</v>
      </c>
      <c r="C449" s="131" t="s">
        <v>1017</v>
      </c>
      <c r="D449" s="132" t="s">
        <v>716</v>
      </c>
      <c r="E449" s="130">
        <v>5</v>
      </c>
    </row>
    <row r="450" spans="1:5" customFormat="1" ht="15">
      <c r="A450" s="30" t="str">
        <f t="shared" si="22"/>
        <v>TOU</v>
      </c>
      <c r="B450" s="30" t="str">
        <f t="shared" si="23"/>
        <v>404</v>
      </c>
      <c r="C450" s="131" t="s">
        <v>1018</v>
      </c>
      <c r="D450" s="132" t="s">
        <v>1019</v>
      </c>
      <c r="E450" s="130">
        <v>3</v>
      </c>
    </row>
    <row r="451" spans="1:5" customFormat="1" ht="15">
      <c r="A451" s="30" t="str">
        <f t="shared" si="22"/>
        <v>TOU</v>
      </c>
      <c r="B451" s="30" t="str">
        <f t="shared" si="23"/>
        <v>405</v>
      </c>
      <c r="C451" s="131" t="s">
        <v>1020</v>
      </c>
      <c r="D451" s="132" t="s">
        <v>1021</v>
      </c>
      <c r="E451" s="130">
        <v>2</v>
      </c>
    </row>
    <row r="452" spans="1:5" customFormat="1" ht="15">
      <c r="A452" s="30" t="str">
        <f t="shared" si="22"/>
        <v>TOU</v>
      </c>
      <c r="B452" s="30" t="str">
        <f t="shared" si="23"/>
        <v>411</v>
      </c>
      <c r="C452" s="131" t="s">
        <v>1022</v>
      </c>
      <c r="D452" s="132" t="s">
        <v>1023</v>
      </c>
      <c r="E452" s="130">
        <v>2</v>
      </c>
    </row>
    <row r="453" spans="1:5" customFormat="1" ht="15">
      <c r="A453" s="30" t="str">
        <f t="shared" si="22"/>
        <v>TOU</v>
      </c>
      <c r="B453" s="30" t="str">
        <f t="shared" si="23"/>
        <v>431</v>
      </c>
      <c r="C453" s="131" t="s">
        <v>1024</v>
      </c>
      <c r="D453" s="132" t="s">
        <v>1025</v>
      </c>
      <c r="E453" s="130">
        <v>2</v>
      </c>
    </row>
    <row r="454" spans="1:5" customFormat="1" ht="15">
      <c r="A454" s="30" t="str">
        <f t="shared" si="22"/>
        <v>TOU</v>
      </c>
      <c r="B454" s="30" t="str">
        <f t="shared" si="23"/>
        <v>448</v>
      </c>
      <c r="C454" s="133" t="s">
        <v>1026</v>
      </c>
      <c r="D454" s="134" t="s">
        <v>1027</v>
      </c>
      <c r="E454" s="133">
        <v>5</v>
      </c>
    </row>
    <row r="455" spans="1:5" customFormat="1" ht="15">
      <c r="A455" s="30" t="str">
        <f t="shared" si="22"/>
        <v>TOU</v>
      </c>
      <c r="B455" s="30" t="str">
        <f t="shared" si="23"/>
        <v>449</v>
      </c>
      <c r="C455" s="133" t="s">
        <v>1028</v>
      </c>
      <c r="D455" s="134" t="s">
        <v>1029</v>
      </c>
      <c r="E455" s="133">
        <v>5</v>
      </c>
    </row>
    <row r="456" spans="1:5" customFormat="1" ht="15">
      <c r="A456" s="30" t="str">
        <f t="shared" si="22"/>
        <v>TOU</v>
      </c>
      <c r="B456" s="30" t="str">
        <f t="shared" si="23"/>
        <v>496</v>
      </c>
      <c r="C456" s="133" t="s">
        <v>1030</v>
      </c>
      <c r="D456" s="135" t="s">
        <v>754</v>
      </c>
      <c r="E456" s="133">
        <v>1</v>
      </c>
    </row>
    <row r="457" spans="1:5" customFormat="1" ht="15">
      <c r="A457" s="30" t="str">
        <f t="shared" si="22"/>
        <v>UIU</v>
      </c>
      <c r="B457" s="30" t="str">
        <f t="shared" si="23"/>
        <v>101</v>
      </c>
      <c r="C457" s="133" t="s">
        <v>1031</v>
      </c>
      <c r="D457" s="135" t="s">
        <v>1032</v>
      </c>
      <c r="E457" s="133">
        <v>3</v>
      </c>
    </row>
    <row r="458" spans="1:5" customFormat="1" ht="15">
      <c r="A458" s="30" t="str">
        <f t="shared" si="22"/>
        <v>UIU</v>
      </c>
      <c r="B458" s="30" t="str">
        <f t="shared" si="23"/>
        <v>211</v>
      </c>
      <c r="C458" s="133" t="s">
        <v>1033</v>
      </c>
      <c r="D458" s="135" t="s">
        <v>1034</v>
      </c>
      <c r="E458" s="133">
        <v>4</v>
      </c>
    </row>
    <row r="459" spans="1:5" customFormat="1" ht="15">
      <c r="A459" s="30" t="str">
        <f t="shared" si="22"/>
        <v>UIU</v>
      </c>
      <c r="B459" s="30" t="str">
        <f t="shared" si="23"/>
        <v>303</v>
      </c>
      <c r="C459" s="133" t="s">
        <v>1035</v>
      </c>
      <c r="D459" s="135" t="s">
        <v>1036</v>
      </c>
      <c r="E459" s="133">
        <v>3</v>
      </c>
    </row>
    <row r="460" spans="1:5" customFormat="1" ht="15">
      <c r="A460" s="30" t="str">
        <f t="shared" si="22"/>
        <v>PHM</v>
      </c>
      <c r="B460" s="30" t="str">
        <f t="shared" si="23"/>
        <v>410</v>
      </c>
      <c r="C460" s="133" t="s">
        <v>1037</v>
      </c>
      <c r="D460" s="135" t="s">
        <v>979</v>
      </c>
      <c r="E460" s="133">
        <v>2</v>
      </c>
    </row>
    <row r="461" spans="1:5" customFormat="1" ht="15">
      <c r="A461" s="30" t="str">
        <f t="shared" si="22"/>
        <v>PHM</v>
      </c>
      <c r="B461" s="30" t="str">
        <f t="shared" si="23"/>
        <v>413</v>
      </c>
      <c r="C461" s="133" t="s">
        <v>1038</v>
      </c>
      <c r="D461" s="135" t="s">
        <v>981</v>
      </c>
      <c r="E461" s="136">
        <v>2</v>
      </c>
    </row>
    <row r="462" spans="1:5" customFormat="1" ht="15">
      <c r="A462" s="30" t="str">
        <f t="shared" si="22"/>
        <v>PHM</v>
      </c>
      <c r="B462" s="30" t="str">
        <f t="shared" si="23"/>
        <v>447</v>
      </c>
      <c r="C462" s="133" t="s">
        <v>1039</v>
      </c>
      <c r="D462" s="135" t="s">
        <v>983</v>
      </c>
      <c r="E462" s="136">
        <v>4</v>
      </c>
    </row>
    <row r="463" spans="1:5" customFormat="1" ht="15">
      <c r="A463" s="30" t="str">
        <f t="shared" si="22"/>
        <v>PHM</v>
      </c>
      <c r="B463" s="30" t="str">
        <f t="shared" si="23"/>
        <v>448</v>
      </c>
      <c r="C463" s="131" t="s">
        <v>1040</v>
      </c>
      <c r="D463" s="137" t="s">
        <v>985</v>
      </c>
      <c r="E463" s="138">
        <v>4</v>
      </c>
    </row>
    <row r="464" spans="1:5" customFormat="1" ht="15">
      <c r="A464" s="30" t="str">
        <f t="shared" si="22"/>
        <v>PHM</v>
      </c>
      <c r="B464" s="30" t="str">
        <f t="shared" si="23"/>
        <v>496</v>
      </c>
      <c r="C464" s="131" t="s">
        <v>1041</v>
      </c>
      <c r="D464" s="137" t="s">
        <v>754</v>
      </c>
      <c r="E464" s="138">
        <v>1</v>
      </c>
    </row>
    <row r="465" spans="1:5" customFormat="1" ht="15">
      <c r="A465" s="30" t="str">
        <f t="shared" si="22"/>
        <v>REM</v>
      </c>
      <c r="B465" s="30" t="str">
        <f t="shared" si="23"/>
        <v>400</v>
      </c>
      <c r="C465" s="131" t="s">
        <v>1042</v>
      </c>
      <c r="D465" s="137" t="s">
        <v>988</v>
      </c>
      <c r="E465" s="131">
        <v>2</v>
      </c>
    </row>
    <row r="466" spans="1:5" customFormat="1" ht="15">
      <c r="A466" s="30" t="str">
        <f t="shared" si="22"/>
        <v>SE4</v>
      </c>
      <c r="B466" s="30" t="str">
        <f t="shared" si="23"/>
        <v>445</v>
      </c>
      <c r="C466" s="131" t="s">
        <v>1043</v>
      </c>
      <c r="D466" s="137" t="s">
        <v>990</v>
      </c>
      <c r="E466" s="131">
        <v>3</v>
      </c>
    </row>
    <row r="467" spans="1:5" customFormat="1" ht="15">
      <c r="A467" s="30" t="str">
        <f t="shared" si="22"/>
        <v>SOC</v>
      </c>
      <c r="B467" s="30" t="str">
        <f t="shared" si="23"/>
        <v>323</v>
      </c>
      <c r="C467" s="131" t="s">
        <v>1044</v>
      </c>
      <c r="D467" s="137" t="s">
        <v>992</v>
      </c>
      <c r="E467" s="131">
        <v>1</v>
      </c>
    </row>
    <row r="468" spans="1:5" customFormat="1" ht="15">
      <c r="A468" s="30" t="str">
        <f t="shared" si="22"/>
        <v>SPM</v>
      </c>
      <c r="B468" s="30" t="str">
        <f t="shared" si="23"/>
        <v>200</v>
      </c>
      <c r="C468" s="131" t="s">
        <v>1045</v>
      </c>
      <c r="D468" s="137" t="s">
        <v>994</v>
      </c>
      <c r="E468" s="138">
        <v>1</v>
      </c>
    </row>
    <row r="469" spans="1:5" customFormat="1" ht="15">
      <c r="A469" s="30" t="str">
        <f t="shared" si="22"/>
        <v>SPM</v>
      </c>
      <c r="B469" s="30" t="str">
        <f t="shared" si="23"/>
        <v>300</v>
      </c>
      <c r="C469" s="131" t="s">
        <v>1046</v>
      </c>
      <c r="D469" s="137" t="s">
        <v>996</v>
      </c>
      <c r="E469" s="138">
        <v>1</v>
      </c>
    </row>
    <row r="470" spans="1:5" customFormat="1" ht="15">
      <c r="A470" s="30" t="str">
        <f t="shared" si="22"/>
        <v>SPM</v>
      </c>
      <c r="B470" s="30" t="str">
        <f t="shared" si="23"/>
        <v>302</v>
      </c>
      <c r="C470" s="131" t="s">
        <v>1047</v>
      </c>
      <c r="D470" s="137" t="s">
        <v>998</v>
      </c>
      <c r="E470" s="138">
        <v>2</v>
      </c>
    </row>
    <row r="471" spans="1:5" customFormat="1" ht="15">
      <c r="A471" s="30" t="str">
        <f t="shared" si="22"/>
        <v>SPM</v>
      </c>
      <c r="B471" s="30" t="str">
        <f t="shared" si="23"/>
        <v>413</v>
      </c>
      <c r="C471" s="131" t="s">
        <v>1048</v>
      </c>
      <c r="D471" s="137" t="s">
        <v>1000</v>
      </c>
      <c r="E471" s="138">
        <v>1</v>
      </c>
    </row>
    <row r="472" spans="1:5" customFormat="1" ht="15">
      <c r="A472" s="30" t="str">
        <f t="shared" si="22"/>
        <v>STA</v>
      </c>
      <c r="B472" s="30" t="str">
        <f t="shared" si="23"/>
        <v>423</v>
      </c>
      <c r="C472" s="131" t="s">
        <v>1049</v>
      </c>
      <c r="D472" s="137" t="s">
        <v>1002</v>
      </c>
      <c r="E472" s="138">
        <v>3</v>
      </c>
    </row>
    <row r="473" spans="1:5" customFormat="1" ht="15">
      <c r="A473" s="30" t="str">
        <f t="shared" si="22"/>
        <v>SUR</v>
      </c>
      <c r="B473" s="30" t="str">
        <f t="shared" si="23"/>
        <v>251</v>
      </c>
      <c r="C473" s="131" t="s">
        <v>1050</v>
      </c>
      <c r="D473" s="137" t="s">
        <v>1051</v>
      </c>
      <c r="E473" s="131">
        <v>2</v>
      </c>
    </row>
    <row r="474" spans="1:5" customFormat="1" ht="15">
      <c r="A474" s="30" t="str">
        <f t="shared" si="22"/>
        <v>TOU</v>
      </c>
      <c r="B474" s="30" t="str">
        <f t="shared" si="23"/>
        <v>151</v>
      </c>
      <c r="C474" s="131" t="s">
        <v>1052</v>
      </c>
      <c r="D474" s="137" t="s">
        <v>1006</v>
      </c>
      <c r="E474" s="131">
        <v>2</v>
      </c>
    </row>
    <row r="475" spans="1:5" customFormat="1" ht="15">
      <c r="A475" s="30" t="str">
        <f t="shared" si="22"/>
        <v>TOU</v>
      </c>
      <c r="B475" s="30" t="str">
        <f t="shared" si="23"/>
        <v>296</v>
      </c>
      <c r="C475" s="131" t="s">
        <v>1053</v>
      </c>
      <c r="D475" s="137" t="s">
        <v>754</v>
      </c>
      <c r="E475" s="131">
        <v>1</v>
      </c>
    </row>
    <row r="476" spans="1:5" customFormat="1" ht="15">
      <c r="A476" s="30" t="str">
        <f t="shared" si="22"/>
        <v>TOU</v>
      </c>
      <c r="B476" s="30" t="str">
        <f t="shared" si="23"/>
        <v>348</v>
      </c>
      <c r="C476" s="131" t="s">
        <v>1054</v>
      </c>
      <c r="D476" s="137" t="s">
        <v>756</v>
      </c>
      <c r="E476" s="131">
        <v>5</v>
      </c>
    </row>
    <row r="477" spans="1:5" customFormat="1" ht="15">
      <c r="A477" s="30" t="str">
        <f t="shared" si="22"/>
        <v>TOU</v>
      </c>
      <c r="B477" s="30" t="str">
        <f t="shared" si="23"/>
        <v>349</v>
      </c>
      <c r="C477" s="131" t="s">
        <v>1055</v>
      </c>
      <c r="D477" s="137" t="s">
        <v>667</v>
      </c>
      <c r="E477" s="131">
        <v>1</v>
      </c>
    </row>
    <row r="478" spans="1:5" customFormat="1" ht="15">
      <c r="A478" s="30" t="str">
        <f t="shared" si="22"/>
        <v>TOU</v>
      </c>
      <c r="B478" s="30" t="str">
        <f t="shared" si="23"/>
        <v>361</v>
      </c>
      <c r="C478" s="131" t="s">
        <v>1056</v>
      </c>
      <c r="D478" s="137" t="s">
        <v>1011</v>
      </c>
      <c r="E478" s="138">
        <v>2</v>
      </c>
    </row>
    <row r="479" spans="1:5" customFormat="1" ht="15">
      <c r="A479" s="30" t="str">
        <f t="shared" si="22"/>
        <v>TOU</v>
      </c>
      <c r="B479" s="30" t="str">
        <f t="shared" si="23"/>
        <v>362</v>
      </c>
      <c r="C479" s="131" t="s">
        <v>1057</v>
      </c>
      <c r="D479" s="137" t="s">
        <v>1013</v>
      </c>
      <c r="E479" s="138">
        <v>2</v>
      </c>
    </row>
    <row r="480" spans="1:5" customFormat="1" ht="15">
      <c r="A480" s="30" t="str">
        <f t="shared" si="22"/>
        <v>TOU</v>
      </c>
      <c r="B480" s="30" t="str">
        <f t="shared" si="23"/>
        <v>364</v>
      </c>
      <c r="C480" s="131" t="s">
        <v>1058</v>
      </c>
      <c r="D480" s="137" t="s">
        <v>1015</v>
      </c>
      <c r="E480" s="138">
        <v>3</v>
      </c>
    </row>
    <row r="481" spans="1:5" customFormat="1" ht="15">
      <c r="A481" s="30" t="str">
        <f t="shared" ref="A481:A544" si="24">LEFT(C481,3)</f>
        <v>TOU</v>
      </c>
      <c r="B481" s="30" t="str">
        <f t="shared" ref="B481:B544" si="25">RIGHT(C481,3)</f>
        <v>396</v>
      </c>
      <c r="C481" s="131" t="s">
        <v>1059</v>
      </c>
      <c r="D481" s="137" t="s">
        <v>754</v>
      </c>
      <c r="E481" s="138">
        <v>1</v>
      </c>
    </row>
    <row r="482" spans="1:5" customFormat="1" ht="15">
      <c r="A482" s="30" t="str">
        <f t="shared" si="24"/>
        <v>TOU</v>
      </c>
      <c r="B482" s="30" t="str">
        <f t="shared" si="25"/>
        <v>399</v>
      </c>
      <c r="C482" s="131" t="s">
        <v>1060</v>
      </c>
      <c r="D482" s="137" t="s">
        <v>716</v>
      </c>
      <c r="E482" s="138">
        <v>5</v>
      </c>
    </row>
    <row r="483" spans="1:5" customFormat="1" ht="15">
      <c r="A483" s="30" t="str">
        <f t="shared" si="24"/>
        <v>TOU</v>
      </c>
      <c r="B483" s="30" t="str">
        <f t="shared" si="25"/>
        <v>404</v>
      </c>
      <c r="C483" s="131" t="s">
        <v>1061</v>
      </c>
      <c r="D483" s="132" t="s">
        <v>1019</v>
      </c>
      <c r="E483" s="131">
        <v>3</v>
      </c>
    </row>
    <row r="484" spans="1:5" customFormat="1" ht="15">
      <c r="A484" s="30" t="str">
        <f t="shared" si="24"/>
        <v>TOU</v>
      </c>
      <c r="B484" s="30" t="str">
        <f t="shared" si="25"/>
        <v>405</v>
      </c>
      <c r="C484" s="131" t="s">
        <v>1062</v>
      </c>
      <c r="D484" s="132" t="s">
        <v>1021</v>
      </c>
      <c r="E484" s="131">
        <v>2</v>
      </c>
    </row>
    <row r="485" spans="1:5" customFormat="1" ht="15">
      <c r="A485" s="30" t="str">
        <f t="shared" si="24"/>
        <v>TOU</v>
      </c>
      <c r="B485" s="30" t="str">
        <f t="shared" si="25"/>
        <v>411</v>
      </c>
      <c r="C485" s="131" t="s">
        <v>1063</v>
      </c>
      <c r="D485" s="132" t="s">
        <v>1023</v>
      </c>
      <c r="E485" s="131">
        <v>2</v>
      </c>
    </row>
    <row r="486" spans="1:5" customFormat="1" ht="15">
      <c r="A486" s="30" t="str">
        <f t="shared" si="24"/>
        <v>TOU</v>
      </c>
      <c r="B486" s="30" t="str">
        <f t="shared" si="25"/>
        <v>431</v>
      </c>
      <c r="C486" s="131" t="s">
        <v>1064</v>
      </c>
      <c r="D486" s="132" t="s">
        <v>1025</v>
      </c>
      <c r="E486" s="131">
        <v>2</v>
      </c>
    </row>
    <row r="487" spans="1:5" customFormat="1" ht="15">
      <c r="A487" s="30" t="str">
        <f t="shared" si="24"/>
        <v>TOU</v>
      </c>
      <c r="B487" s="30" t="str">
        <f t="shared" si="25"/>
        <v>448</v>
      </c>
      <c r="C487" s="131" t="s">
        <v>1065</v>
      </c>
      <c r="D487" s="132" t="s">
        <v>1027</v>
      </c>
      <c r="E487" s="131">
        <v>5</v>
      </c>
    </row>
    <row r="488" spans="1:5" customFormat="1" ht="15">
      <c r="A488" s="30" t="str">
        <f t="shared" si="24"/>
        <v>TOU</v>
      </c>
      <c r="B488" s="30" t="str">
        <f t="shared" si="25"/>
        <v>449</v>
      </c>
      <c r="C488" s="131" t="s">
        <v>1066</v>
      </c>
      <c r="D488" s="132" t="s">
        <v>1029</v>
      </c>
      <c r="E488" s="130">
        <v>5</v>
      </c>
    </row>
    <row r="489" spans="1:5" customFormat="1" ht="15">
      <c r="A489" s="30" t="str">
        <f t="shared" si="24"/>
        <v>TOU</v>
      </c>
      <c r="B489" s="30" t="str">
        <f t="shared" si="25"/>
        <v>496</v>
      </c>
      <c r="C489" s="131" t="s">
        <v>1067</v>
      </c>
      <c r="D489" s="132" t="s">
        <v>754</v>
      </c>
      <c r="E489" s="138">
        <v>1</v>
      </c>
    </row>
    <row r="490" spans="1:5" customFormat="1" ht="15">
      <c r="A490" s="30" t="str">
        <f t="shared" si="24"/>
        <v>ANA</v>
      </c>
      <c r="B490" s="30" t="str">
        <f t="shared" si="25"/>
        <v>201</v>
      </c>
      <c r="C490" s="131" t="s">
        <v>611</v>
      </c>
      <c r="D490" s="132" t="s">
        <v>612</v>
      </c>
      <c r="E490" s="130">
        <v>2</v>
      </c>
    </row>
    <row r="491" spans="1:5" customFormat="1" ht="15">
      <c r="A491" s="30" t="str">
        <f t="shared" si="24"/>
        <v>ANA</v>
      </c>
      <c r="B491" s="30" t="str">
        <f t="shared" si="25"/>
        <v>202</v>
      </c>
      <c r="C491" s="131" t="s">
        <v>613</v>
      </c>
      <c r="D491" s="132" t="s">
        <v>614</v>
      </c>
      <c r="E491" s="130">
        <v>2</v>
      </c>
    </row>
    <row r="492" spans="1:5" customFormat="1" ht="15">
      <c r="A492" s="30" t="str">
        <f t="shared" si="24"/>
        <v>ANA</v>
      </c>
      <c r="B492" s="30" t="str">
        <f t="shared" si="25"/>
        <v>203</v>
      </c>
      <c r="C492" s="131" t="s">
        <v>615</v>
      </c>
      <c r="D492" s="132" t="s">
        <v>616</v>
      </c>
      <c r="E492" s="130">
        <v>2</v>
      </c>
    </row>
    <row r="493" spans="1:5" customFormat="1" ht="15">
      <c r="A493" s="30" t="str">
        <f t="shared" si="24"/>
        <v>ANA</v>
      </c>
      <c r="B493" s="30" t="str">
        <f t="shared" si="25"/>
        <v>251</v>
      </c>
      <c r="C493" s="131" t="s">
        <v>1068</v>
      </c>
      <c r="D493" s="132" t="s">
        <v>1069</v>
      </c>
      <c r="E493" s="130">
        <v>4</v>
      </c>
    </row>
    <row r="494" spans="1:5" customFormat="1" ht="15">
      <c r="A494" s="30" t="str">
        <f t="shared" si="24"/>
        <v>ANA</v>
      </c>
      <c r="B494" s="30" t="str">
        <f t="shared" si="25"/>
        <v>252</v>
      </c>
      <c r="C494" s="131" t="s">
        <v>1070</v>
      </c>
      <c r="D494" s="132" t="s">
        <v>1071</v>
      </c>
      <c r="E494" s="130">
        <v>4</v>
      </c>
    </row>
    <row r="495" spans="1:5" customFormat="1" ht="15">
      <c r="A495" s="30" t="str">
        <f t="shared" si="24"/>
        <v>ANA</v>
      </c>
      <c r="B495" s="30" t="str">
        <f t="shared" si="25"/>
        <v>271</v>
      </c>
      <c r="C495" s="131" t="s">
        <v>1072</v>
      </c>
      <c r="D495" s="132" t="s">
        <v>1073</v>
      </c>
      <c r="E495" s="131">
        <v>2</v>
      </c>
    </row>
    <row r="496" spans="1:5" customFormat="1" ht="15">
      <c r="A496" s="30" t="str">
        <f t="shared" si="24"/>
        <v>ANA</v>
      </c>
      <c r="B496" s="30" t="str">
        <f t="shared" si="25"/>
        <v>272</v>
      </c>
      <c r="C496" s="131" t="s">
        <v>1074</v>
      </c>
      <c r="D496" s="132" t="s">
        <v>1075</v>
      </c>
      <c r="E496" s="131">
        <v>2</v>
      </c>
    </row>
    <row r="497" spans="1:5" customFormat="1" ht="15">
      <c r="A497" s="30" t="str">
        <f t="shared" si="24"/>
        <v>ANA</v>
      </c>
      <c r="B497" s="30" t="str">
        <f t="shared" si="25"/>
        <v>275</v>
      </c>
      <c r="C497" s="131" t="s">
        <v>1076</v>
      </c>
      <c r="D497" s="132" t="s">
        <v>1077</v>
      </c>
      <c r="E497" s="131">
        <v>2</v>
      </c>
    </row>
    <row r="498" spans="1:5" customFormat="1" ht="15">
      <c r="A498" s="30" t="str">
        <f t="shared" si="24"/>
        <v>ANA</v>
      </c>
      <c r="B498" s="30" t="str">
        <f t="shared" si="25"/>
        <v>301</v>
      </c>
      <c r="C498" s="131" t="s">
        <v>1078</v>
      </c>
      <c r="D498" s="132" t="s">
        <v>1079</v>
      </c>
      <c r="E498" s="131">
        <v>4</v>
      </c>
    </row>
    <row r="499" spans="1:5" customFormat="1" ht="15">
      <c r="A499" s="30" t="str">
        <f t="shared" si="24"/>
        <v>ANA</v>
      </c>
      <c r="B499" s="30" t="str">
        <f t="shared" si="25"/>
        <v>375</v>
      </c>
      <c r="C499" s="131" t="s">
        <v>1080</v>
      </c>
      <c r="D499" s="132" t="s">
        <v>1077</v>
      </c>
      <c r="E499" s="131">
        <v>2</v>
      </c>
    </row>
    <row r="500" spans="1:5" customFormat="1" ht="15">
      <c r="A500" s="30" t="str">
        <f t="shared" si="24"/>
        <v>BCH</v>
      </c>
      <c r="B500" s="30" t="str">
        <f t="shared" si="25"/>
        <v>251</v>
      </c>
      <c r="C500" s="131" t="s">
        <v>1081</v>
      </c>
      <c r="D500" s="132" t="s">
        <v>1082</v>
      </c>
      <c r="E500" s="131">
        <v>3</v>
      </c>
    </row>
    <row r="501" spans="1:5" customFormat="1" ht="15">
      <c r="A501" s="30" t="str">
        <f t="shared" si="24"/>
        <v>BIO</v>
      </c>
      <c r="B501" s="30" t="str">
        <f t="shared" si="25"/>
        <v>213</v>
      </c>
      <c r="C501" s="131" t="s">
        <v>617</v>
      </c>
      <c r="D501" s="132" t="s">
        <v>618</v>
      </c>
      <c r="E501" s="131">
        <v>3</v>
      </c>
    </row>
    <row r="502" spans="1:5" customFormat="1" ht="15">
      <c r="A502" s="30" t="str">
        <f t="shared" si="24"/>
        <v>BIO</v>
      </c>
      <c r="B502" s="30" t="str">
        <f t="shared" si="25"/>
        <v>220</v>
      </c>
      <c r="C502" s="131" t="s">
        <v>619</v>
      </c>
      <c r="D502" s="132" t="s">
        <v>620</v>
      </c>
      <c r="E502" s="131">
        <v>1</v>
      </c>
    </row>
    <row r="503" spans="1:5" customFormat="1" ht="15">
      <c r="A503" s="30" t="str">
        <f t="shared" si="24"/>
        <v>BIO</v>
      </c>
      <c r="B503" s="30" t="str">
        <f t="shared" si="25"/>
        <v>221</v>
      </c>
      <c r="C503" s="131" t="s">
        <v>621</v>
      </c>
      <c r="D503" s="132" t="s">
        <v>622</v>
      </c>
      <c r="E503" s="131">
        <v>2</v>
      </c>
    </row>
    <row r="504" spans="1:5" customFormat="1" ht="15">
      <c r="A504" s="30" t="str">
        <f t="shared" si="24"/>
        <v>BIO</v>
      </c>
      <c r="B504" s="30" t="str">
        <f t="shared" si="25"/>
        <v>252</v>
      </c>
      <c r="C504" s="131" t="s">
        <v>1083</v>
      </c>
      <c r="D504" s="132" t="s">
        <v>1084</v>
      </c>
      <c r="E504" s="131">
        <v>3</v>
      </c>
    </row>
    <row r="505" spans="1:5" customFormat="1" ht="15">
      <c r="A505" s="30" t="str">
        <f t="shared" si="24"/>
        <v>BPH</v>
      </c>
      <c r="B505" s="30" t="str">
        <f t="shared" si="25"/>
        <v>250</v>
      </c>
      <c r="C505" s="131" t="s">
        <v>623</v>
      </c>
      <c r="D505" s="132" t="s">
        <v>624</v>
      </c>
      <c r="E505" s="131">
        <v>4</v>
      </c>
    </row>
    <row r="506" spans="1:5" customFormat="1" ht="15">
      <c r="A506" s="30" t="str">
        <f t="shared" si="24"/>
        <v xml:space="preserve">CR </v>
      </c>
      <c r="B506" s="30" t="str">
        <f t="shared" si="25"/>
        <v>250</v>
      </c>
      <c r="C506" s="131" t="s">
        <v>625</v>
      </c>
      <c r="D506" s="132" t="s">
        <v>626</v>
      </c>
      <c r="E506" s="130">
        <v>3</v>
      </c>
    </row>
    <row r="507" spans="1:5" customFormat="1" ht="15">
      <c r="A507" s="30" t="str">
        <f t="shared" si="24"/>
        <v xml:space="preserve">CR </v>
      </c>
      <c r="B507" s="30" t="str">
        <f t="shared" si="25"/>
        <v>348</v>
      </c>
      <c r="C507" s="131" t="s">
        <v>1085</v>
      </c>
      <c r="D507" s="132" t="s">
        <v>665</v>
      </c>
      <c r="E507" s="138">
        <v>3</v>
      </c>
    </row>
    <row r="508" spans="1:5" customFormat="1" ht="15">
      <c r="A508" s="30" t="str">
        <f t="shared" si="24"/>
        <v xml:space="preserve">CR </v>
      </c>
      <c r="B508" s="30" t="str">
        <f t="shared" si="25"/>
        <v>424</v>
      </c>
      <c r="C508" s="131" t="s">
        <v>627</v>
      </c>
      <c r="D508" s="132" t="s">
        <v>628</v>
      </c>
      <c r="E508" s="130">
        <v>3</v>
      </c>
    </row>
    <row r="509" spans="1:5" customFormat="1" ht="15">
      <c r="A509" s="30" t="str">
        <f t="shared" si="24"/>
        <v xml:space="preserve">CR </v>
      </c>
      <c r="B509" s="30" t="str">
        <f t="shared" si="25"/>
        <v>448</v>
      </c>
      <c r="C509" s="131" t="s">
        <v>1086</v>
      </c>
      <c r="D509" s="132" t="s">
        <v>665</v>
      </c>
      <c r="E509" s="130">
        <v>3</v>
      </c>
    </row>
    <row r="510" spans="1:5" customFormat="1" ht="15">
      <c r="A510" s="30" t="str">
        <f t="shared" si="24"/>
        <v xml:space="preserve">CR </v>
      </c>
      <c r="B510" s="30" t="str">
        <f t="shared" si="25"/>
        <v>449</v>
      </c>
      <c r="C510" s="131" t="s">
        <v>1087</v>
      </c>
      <c r="D510" s="132" t="s">
        <v>716</v>
      </c>
      <c r="E510" s="138">
        <v>3</v>
      </c>
    </row>
    <row r="511" spans="1:5" customFormat="1" ht="15">
      <c r="A511" s="30" t="str">
        <f t="shared" si="24"/>
        <v xml:space="preserve">CS </v>
      </c>
      <c r="B511" s="30" t="str">
        <f t="shared" si="25"/>
        <v>100</v>
      </c>
      <c r="C511" s="131" t="s">
        <v>629</v>
      </c>
      <c r="D511" s="132" t="s">
        <v>630</v>
      </c>
      <c r="E511" s="130">
        <v>1</v>
      </c>
    </row>
    <row r="512" spans="1:5" customFormat="1" ht="15">
      <c r="A512" s="30" t="str">
        <f t="shared" si="24"/>
        <v xml:space="preserve">CS </v>
      </c>
      <c r="B512" s="30" t="str">
        <f t="shared" si="25"/>
        <v>101</v>
      </c>
      <c r="C512" s="131" t="s">
        <v>631</v>
      </c>
      <c r="D512" s="132" t="s">
        <v>632</v>
      </c>
      <c r="E512" s="130">
        <v>3</v>
      </c>
    </row>
    <row r="513" spans="1:5" customFormat="1" ht="15">
      <c r="A513" s="30" t="str">
        <f t="shared" si="24"/>
        <v xml:space="preserve">CS </v>
      </c>
      <c r="B513" s="30" t="str">
        <f t="shared" si="25"/>
        <v>201</v>
      </c>
      <c r="C513" s="131" t="s">
        <v>633</v>
      </c>
      <c r="D513" s="132" t="s">
        <v>634</v>
      </c>
      <c r="E513" s="130">
        <v>3</v>
      </c>
    </row>
    <row r="514" spans="1:5" customFormat="1" ht="15">
      <c r="A514" s="30" t="str">
        <f t="shared" si="24"/>
        <v xml:space="preserve">CS </v>
      </c>
      <c r="B514" s="30" t="str">
        <f t="shared" si="25"/>
        <v>211</v>
      </c>
      <c r="C514" s="131" t="s">
        <v>635</v>
      </c>
      <c r="D514" s="132" t="s">
        <v>636</v>
      </c>
      <c r="E514" s="130">
        <v>4</v>
      </c>
    </row>
    <row r="515" spans="1:5" customFormat="1" ht="15">
      <c r="A515" s="30" t="str">
        <f t="shared" si="24"/>
        <v xml:space="preserve">CS </v>
      </c>
      <c r="B515" s="30" t="str">
        <f t="shared" si="25"/>
        <v>223</v>
      </c>
      <c r="C515" s="131" t="s">
        <v>637</v>
      </c>
      <c r="D515" s="139" t="s">
        <v>638</v>
      </c>
      <c r="E515" s="130">
        <v>2</v>
      </c>
    </row>
    <row r="516" spans="1:5" customFormat="1" ht="15">
      <c r="A516" s="30" t="str">
        <f t="shared" si="24"/>
        <v xml:space="preserve">CS </v>
      </c>
      <c r="B516" s="30" t="str">
        <f t="shared" si="25"/>
        <v>226</v>
      </c>
      <c r="C516" s="131" t="s">
        <v>639</v>
      </c>
      <c r="D516" s="139" t="s">
        <v>640</v>
      </c>
      <c r="E516" s="130">
        <v>2</v>
      </c>
    </row>
    <row r="517" spans="1:5" customFormat="1" ht="15">
      <c r="A517" s="30" t="str">
        <f t="shared" si="24"/>
        <v xml:space="preserve">CS </v>
      </c>
      <c r="B517" s="30" t="str">
        <f t="shared" si="25"/>
        <v>246</v>
      </c>
      <c r="C517" s="131" t="s">
        <v>641</v>
      </c>
      <c r="D517" s="139" t="s">
        <v>642</v>
      </c>
      <c r="E517" s="130">
        <v>1</v>
      </c>
    </row>
    <row r="518" spans="1:5" customFormat="1" ht="15">
      <c r="A518" s="30" t="str">
        <f t="shared" si="24"/>
        <v xml:space="preserve">CS </v>
      </c>
      <c r="B518" s="30" t="str">
        <f t="shared" si="25"/>
        <v>252</v>
      </c>
      <c r="C518" s="131" t="s">
        <v>643</v>
      </c>
      <c r="D518" s="139" t="s">
        <v>644</v>
      </c>
      <c r="E518" s="130">
        <v>3</v>
      </c>
    </row>
    <row r="519" spans="1:5" customFormat="1" ht="15">
      <c r="A519" s="30" t="str">
        <f t="shared" si="24"/>
        <v xml:space="preserve">CS </v>
      </c>
      <c r="B519" s="30" t="str">
        <f t="shared" si="25"/>
        <v>297</v>
      </c>
      <c r="C519" s="131" t="s">
        <v>645</v>
      </c>
      <c r="D519" s="139" t="s">
        <v>646</v>
      </c>
      <c r="E519" s="130">
        <v>1</v>
      </c>
    </row>
    <row r="520" spans="1:5" customFormat="1" ht="15">
      <c r="A520" s="30" t="str">
        <f t="shared" si="24"/>
        <v xml:space="preserve">CS </v>
      </c>
      <c r="B520" s="30" t="str">
        <f t="shared" si="25"/>
        <v>303</v>
      </c>
      <c r="C520" s="131" t="s">
        <v>647</v>
      </c>
      <c r="D520" s="139" t="s">
        <v>648</v>
      </c>
      <c r="E520" s="130">
        <v>3</v>
      </c>
    </row>
    <row r="521" spans="1:5" customFormat="1" ht="15">
      <c r="A521" s="30" t="str">
        <f t="shared" si="24"/>
        <v xml:space="preserve">CS </v>
      </c>
      <c r="B521" s="30" t="str">
        <f t="shared" si="25"/>
        <v>311</v>
      </c>
      <c r="C521" s="131" t="s">
        <v>649</v>
      </c>
      <c r="D521" s="139" t="s">
        <v>650</v>
      </c>
      <c r="E521" s="130">
        <v>4</v>
      </c>
    </row>
    <row r="522" spans="1:5" customFormat="1" ht="15">
      <c r="A522" s="30" t="str">
        <f t="shared" si="24"/>
        <v xml:space="preserve">CS </v>
      </c>
      <c r="B522" s="30" t="str">
        <f t="shared" si="25"/>
        <v>313</v>
      </c>
      <c r="C522" s="131" t="s">
        <v>651</v>
      </c>
      <c r="D522" s="139" t="s">
        <v>652</v>
      </c>
      <c r="E522" s="130">
        <v>3</v>
      </c>
    </row>
    <row r="523" spans="1:5" customFormat="1" ht="15">
      <c r="A523" s="30" t="str">
        <f t="shared" si="24"/>
        <v xml:space="preserve">CS </v>
      </c>
      <c r="B523" s="30" t="str">
        <f t="shared" si="25"/>
        <v>314</v>
      </c>
      <c r="C523" s="131" t="s">
        <v>653</v>
      </c>
      <c r="D523" s="139" t="s">
        <v>654</v>
      </c>
      <c r="E523" s="130">
        <v>3</v>
      </c>
    </row>
    <row r="524" spans="1:5" customFormat="1" ht="15">
      <c r="A524" s="30" t="str">
        <f t="shared" si="24"/>
        <v xml:space="preserve">CS </v>
      </c>
      <c r="B524" s="30" t="str">
        <f t="shared" si="25"/>
        <v>316</v>
      </c>
      <c r="C524" s="131" t="s">
        <v>655</v>
      </c>
      <c r="D524" s="139" t="s">
        <v>656</v>
      </c>
      <c r="E524" s="130">
        <v>3</v>
      </c>
    </row>
    <row r="525" spans="1:5" customFormat="1" ht="15">
      <c r="A525" s="30" t="str">
        <f t="shared" si="24"/>
        <v xml:space="preserve">CS </v>
      </c>
      <c r="B525" s="30" t="str">
        <f t="shared" si="25"/>
        <v>343</v>
      </c>
      <c r="C525" s="131" t="s">
        <v>657</v>
      </c>
      <c r="D525" s="139" t="s">
        <v>658</v>
      </c>
      <c r="E525" s="130">
        <v>2</v>
      </c>
    </row>
    <row r="526" spans="1:5" customFormat="1" ht="15">
      <c r="A526" s="30" t="str">
        <f t="shared" si="24"/>
        <v xml:space="preserve">CS </v>
      </c>
      <c r="B526" s="30" t="str">
        <f t="shared" si="25"/>
        <v>345</v>
      </c>
      <c r="C526" s="131" t="s">
        <v>659</v>
      </c>
      <c r="D526" s="132" t="s">
        <v>660</v>
      </c>
      <c r="E526" s="130">
        <v>1</v>
      </c>
    </row>
    <row r="527" spans="1:5" customFormat="1" ht="15">
      <c r="A527" s="30" t="str">
        <f t="shared" si="24"/>
        <v xml:space="preserve">CS </v>
      </c>
      <c r="B527" s="30" t="str">
        <f t="shared" si="25"/>
        <v>346</v>
      </c>
      <c r="C527" s="131" t="s">
        <v>661</v>
      </c>
      <c r="D527" s="132" t="s">
        <v>662</v>
      </c>
      <c r="E527" s="130">
        <v>1</v>
      </c>
    </row>
    <row r="528" spans="1:5" customFormat="1" ht="15">
      <c r="A528" s="30" t="str">
        <f t="shared" si="24"/>
        <v xml:space="preserve">CS </v>
      </c>
      <c r="B528" s="30" t="str">
        <f t="shared" si="25"/>
        <v>347</v>
      </c>
      <c r="C528" s="131" t="s">
        <v>663</v>
      </c>
      <c r="D528" s="139" t="s">
        <v>646</v>
      </c>
      <c r="E528" s="131">
        <v>1</v>
      </c>
    </row>
    <row r="529" spans="1:5" customFormat="1" ht="15">
      <c r="A529" s="30" t="str">
        <f t="shared" si="24"/>
        <v xml:space="preserve">CS </v>
      </c>
      <c r="B529" s="30" t="str">
        <f t="shared" si="25"/>
        <v>348</v>
      </c>
      <c r="C529" s="131" t="s">
        <v>664</v>
      </c>
      <c r="D529" s="139" t="s">
        <v>665</v>
      </c>
      <c r="E529" s="131">
        <v>3</v>
      </c>
    </row>
    <row r="530" spans="1:5" customFormat="1" ht="15">
      <c r="A530" s="30" t="str">
        <f t="shared" si="24"/>
        <v xml:space="preserve">CS </v>
      </c>
      <c r="B530" s="30" t="str">
        <f t="shared" si="25"/>
        <v>349</v>
      </c>
      <c r="C530" s="131" t="s">
        <v>666</v>
      </c>
      <c r="D530" s="139" t="s">
        <v>667</v>
      </c>
      <c r="E530" s="131">
        <v>1</v>
      </c>
    </row>
    <row r="531" spans="1:5" customFormat="1" ht="15">
      <c r="A531" s="30" t="str">
        <f t="shared" si="24"/>
        <v xml:space="preserve">CS </v>
      </c>
      <c r="B531" s="30" t="str">
        <f t="shared" si="25"/>
        <v>353</v>
      </c>
      <c r="C531" s="131" t="s">
        <v>668</v>
      </c>
      <c r="D531" s="139" t="s">
        <v>669</v>
      </c>
      <c r="E531" s="131">
        <v>2</v>
      </c>
    </row>
    <row r="532" spans="1:5" customFormat="1" ht="15">
      <c r="A532" s="30" t="str">
        <f t="shared" si="24"/>
        <v xml:space="preserve">CS </v>
      </c>
      <c r="B532" s="30" t="str">
        <f t="shared" si="25"/>
        <v>366</v>
      </c>
      <c r="C532" s="131" t="s">
        <v>670</v>
      </c>
      <c r="D532" s="139" t="s">
        <v>671</v>
      </c>
      <c r="E532" s="130">
        <v>2</v>
      </c>
    </row>
    <row r="533" spans="1:5" customFormat="1" ht="15">
      <c r="A533" s="30" t="str">
        <f t="shared" si="24"/>
        <v xml:space="preserve">CS </v>
      </c>
      <c r="B533" s="30" t="str">
        <f t="shared" si="25"/>
        <v>372</v>
      </c>
      <c r="C533" s="131" t="s">
        <v>672</v>
      </c>
      <c r="D533" s="139" t="s">
        <v>673</v>
      </c>
      <c r="E533" s="130">
        <v>3</v>
      </c>
    </row>
    <row r="534" spans="1:5" customFormat="1" ht="15">
      <c r="A534" s="30" t="str">
        <f t="shared" si="24"/>
        <v xml:space="preserve">CS </v>
      </c>
      <c r="B534" s="30" t="str">
        <f t="shared" si="25"/>
        <v>376</v>
      </c>
      <c r="C534" s="131" t="s">
        <v>674</v>
      </c>
      <c r="D534" s="139" t="s">
        <v>675</v>
      </c>
      <c r="E534" s="138">
        <v>3</v>
      </c>
    </row>
    <row r="535" spans="1:5" customFormat="1" ht="15">
      <c r="A535" s="30" t="str">
        <f t="shared" si="24"/>
        <v xml:space="preserve">CS </v>
      </c>
      <c r="B535" s="30" t="str">
        <f t="shared" si="25"/>
        <v>397</v>
      </c>
      <c r="C535" s="131" t="s">
        <v>676</v>
      </c>
      <c r="D535" s="139" t="s">
        <v>646</v>
      </c>
      <c r="E535" s="130">
        <v>1</v>
      </c>
    </row>
    <row r="536" spans="1:5" customFormat="1" ht="15">
      <c r="A536" s="30" t="str">
        <f t="shared" si="24"/>
        <v xml:space="preserve">CS </v>
      </c>
      <c r="B536" s="30" t="str">
        <f t="shared" si="25"/>
        <v>403</v>
      </c>
      <c r="C536" s="131" t="s">
        <v>677</v>
      </c>
      <c r="D536" s="139" t="s">
        <v>678</v>
      </c>
      <c r="E536" s="130">
        <v>3</v>
      </c>
    </row>
    <row r="537" spans="1:5" customFormat="1" ht="15">
      <c r="A537" s="30" t="str">
        <f t="shared" si="24"/>
        <v xml:space="preserve">CS </v>
      </c>
      <c r="B537" s="30" t="str">
        <f t="shared" si="25"/>
        <v>414</v>
      </c>
      <c r="C537" s="131" t="s">
        <v>679</v>
      </c>
      <c r="D537" s="139" t="s">
        <v>680</v>
      </c>
      <c r="E537" s="130">
        <v>3</v>
      </c>
    </row>
    <row r="538" spans="1:5" customFormat="1" ht="15">
      <c r="A538" s="30" t="str">
        <f t="shared" si="24"/>
        <v xml:space="preserve">CS </v>
      </c>
      <c r="B538" s="30" t="str">
        <f t="shared" si="25"/>
        <v>415</v>
      </c>
      <c r="C538" s="131" t="s">
        <v>681</v>
      </c>
      <c r="D538" s="139" t="s">
        <v>682</v>
      </c>
      <c r="E538" s="138">
        <v>3</v>
      </c>
    </row>
    <row r="539" spans="1:5" customFormat="1" ht="15">
      <c r="A539" s="30" t="str">
        <f t="shared" si="24"/>
        <v xml:space="preserve">CS </v>
      </c>
      <c r="B539" s="30" t="str">
        <f t="shared" si="25"/>
        <v>416</v>
      </c>
      <c r="C539" s="131" t="s">
        <v>683</v>
      </c>
      <c r="D539" s="139" t="s">
        <v>684</v>
      </c>
      <c r="E539" s="131">
        <v>3</v>
      </c>
    </row>
    <row r="540" spans="1:5" customFormat="1" ht="15">
      <c r="A540" s="30" t="str">
        <f t="shared" si="24"/>
        <v xml:space="preserve">CS </v>
      </c>
      <c r="B540" s="30" t="str">
        <f t="shared" si="25"/>
        <v>417</v>
      </c>
      <c r="C540" s="131" t="s">
        <v>685</v>
      </c>
      <c r="D540" s="139" t="s">
        <v>686</v>
      </c>
      <c r="E540" s="131">
        <v>3</v>
      </c>
    </row>
    <row r="541" spans="1:5" customFormat="1" ht="15">
      <c r="A541" s="30" t="str">
        <f t="shared" si="24"/>
        <v xml:space="preserve">CS </v>
      </c>
      <c r="B541" s="30" t="str">
        <f t="shared" si="25"/>
        <v>418</v>
      </c>
      <c r="C541" s="131" t="s">
        <v>687</v>
      </c>
      <c r="D541" s="139" t="s">
        <v>688</v>
      </c>
      <c r="E541" s="131">
        <v>3</v>
      </c>
    </row>
    <row r="542" spans="1:5" customFormat="1" ht="15">
      <c r="A542" s="30" t="str">
        <f t="shared" si="24"/>
        <v xml:space="preserve">CS </v>
      </c>
      <c r="B542" s="30" t="str">
        <f t="shared" si="25"/>
        <v>419</v>
      </c>
      <c r="C542" s="131" t="s">
        <v>689</v>
      </c>
      <c r="D542" s="139" t="s">
        <v>690</v>
      </c>
      <c r="E542" s="138">
        <v>3</v>
      </c>
    </row>
    <row r="543" spans="1:5" customFormat="1" ht="15">
      <c r="A543" s="30" t="str">
        <f t="shared" si="24"/>
        <v xml:space="preserve">CS </v>
      </c>
      <c r="B543" s="30" t="str">
        <f t="shared" si="25"/>
        <v>420</v>
      </c>
      <c r="C543" s="131" t="s">
        <v>691</v>
      </c>
      <c r="D543" s="139" t="s">
        <v>692</v>
      </c>
      <c r="E543" s="138">
        <v>3</v>
      </c>
    </row>
    <row r="544" spans="1:5" customFormat="1" ht="15">
      <c r="A544" s="30" t="str">
        <f t="shared" si="24"/>
        <v xml:space="preserve">CS </v>
      </c>
      <c r="B544" s="30" t="str">
        <f t="shared" si="25"/>
        <v>421</v>
      </c>
      <c r="C544" s="131" t="s">
        <v>693</v>
      </c>
      <c r="D544" s="132" t="s">
        <v>694</v>
      </c>
      <c r="E544" s="130">
        <v>3</v>
      </c>
    </row>
    <row r="545" spans="1:5" customFormat="1" ht="15">
      <c r="A545" s="30" t="str">
        <f t="shared" ref="A545:A608" si="26">LEFT(C545,3)</f>
        <v xml:space="preserve">CS </v>
      </c>
      <c r="B545" s="30" t="str">
        <f t="shared" ref="B545:B608" si="27">RIGHT(C545,3)</f>
        <v>423</v>
      </c>
      <c r="C545" s="131" t="s">
        <v>695</v>
      </c>
      <c r="D545" s="132" t="s">
        <v>696</v>
      </c>
      <c r="E545" s="138">
        <v>3</v>
      </c>
    </row>
    <row r="546" spans="1:5" customFormat="1" ht="15">
      <c r="A546" s="30" t="str">
        <f t="shared" si="26"/>
        <v xml:space="preserve">CS </v>
      </c>
      <c r="B546" s="30" t="str">
        <f t="shared" si="27"/>
        <v>426</v>
      </c>
      <c r="C546" s="131" t="s">
        <v>697</v>
      </c>
      <c r="D546" s="132" t="s">
        <v>698</v>
      </c>
      <c r="E546" s="138">
        <v>2</v>
      </c>
    </row>
    <row r="547" spans="1:5" customFormat="1" ht="15">
      <c r="A547" s="30" t="str">
        <f t="shared" si="26"/>
        <v xml:space="preserve">CS </v>
      </c>
      <c r="B547" s="30" t="str">
        <f t="shared" si="27"/>
        <v>427</v>
      </c>
      <c r="C547" s="131" t="s">
        <v>699</v>
      </c>
      <c r="D547" s="132" t="s">
        <v>700</v>
      </c>
      <c r="E547" s="138">
        <v>2</v>
      </c>
    </row>
    <row r="548" spans="1:5" customFormat="1" ht="15">
      <c r="A548" s="30" t="str">
        <f t="shared" si="26"/>
        <v xml:space="preserve">CS </v>
      </c>
      <c r="B548" s="30" t="str">
        <f t="shared" si="27"/>
        <v>428</v>
      </c>
      <c r="C548" s="131" t="s">
        <v>701</v>
      </c>
      <c r="D548" s="140" t="s">
        <v>702</v>
      </c>
      <c r="E548" s="141">
        <v>2</v>
      </c>
    </row>
    <row r="549" spans="1:5" customFormat="1" ht="15">
      <c r="A549" s="30" t="str">
        <f t="shared" si="26"/>
        <v xml:space="preserve">CS </v>
      </c>
      <c r="B549" s="30" t="str">
        <f t="shared" si="27"/>
        <v>429</v>
      </c>
      <c r="C549" s="131" t="s">
        <v>703</v>
      </c>
      <c r="D549" s="132" t="s">
        <v>704</v>
      </c>
      <c r="E549" s="138">
        <v>2</v>
      </c>
    </row>
    <row r="550" spans="1:5" customFormat="1" ht="15">
      <c r="A550" s="30" t="str">
        <f t="shared" si="26"/>
        <v xml:space="preserve">CS </v>
      </c>
      <c r="B550" s="30" t="str">
        <f t="shared" si="27"/>
        <v>430</v>
      </c>
      <c r="C550" s="131" t="s">
        <v>705</v>
      </c>
      <c r="D550" s="132" t="s">
        <v>706</v>
      </c>
      <c r="E550" s="138">
        <v>3</v>
      </c>
    </row>
    <row r="551" spans="1:5" customFormat="1" ht="15">
      <c r="A551" s="30" t="str">
        <f t="shared" si="26"/>
        <v xml:space="preserve">CS </v>
      </c>
      <c r="B551" s="30" t="str">
        <f t="shared" si="27"/>
        <v>434</v>
      </c>
      <c r="C551" s="131" t="s">
        <v>707</v>
      </c>
      <c r="D551" s="132" t="s">
        <v>708</v>
      </c>
      <c r="E551" s="138">
        <v>2</v>
      </c>
    </row>
    <row r="552" spans="1:5" customFormat="1" ht="15">
      <c r="A552" s="30" t="str">
        <f t="shared" si="26"/>
        <v xml:space="preserve">CS </v>
      </c>
      <c r="B552" s="30" t="str">
        <f t="shared" si="27"/>
        <v>445</v>
      </c>
      <c r="C552" s="131" t="s">
        <v>709</v>
      </c>
      <c r="D552" s="132" t="s">
        <v>710</v>
      </c>
      <c r="E552" s="138">
        <v>1</v>
      </c>
    </row>
    <row r="553" spans="1:5" customFormat="1" ht="15">
      <c r="A553" s="30" t="str">
        <f t="shared" si="26"/>
        <v xml:space="preserve">CS </v>
      </c>
      <c r="B553" s="30" t="str">
        <f t="shared" si="27"/>
        <v>446</v>
      </c>
      <c r="C553" s="131" t="s">
        <v>711</v>
      </c>
      <c r="D553" s="132" t="s">
        <v>712</v>
      </c>
      <c r="E553" s="138">
        <v>1</v>
      </c>
    </row>
    <row r="554" spans="1:5" customFormat="1" ht="15">
      <c r="A554" s="30" t="str">
        <f t="shared" si="26"/>
        <v xml:space="preserve">CS </v>
      </c>
      <c r="B554" s="30" t="str">
        <f t="shared" si="27"/>
        <v>447</v>
      </c>
      <c r="C554" s="131" t="s">
        <v>713</v>
      </c>
      <c r="D554" s="132" t="s">
        <v>646</v>
      </c>
      <c r="E554" s="138">
        <v>1</v>
      </c>
    </row>
    <row r="555" spans="1:5" customFormat="1" ht="15">
      <c r="A555" s="30" t="str">
        <f t="shared" si="26"/>
        <v xml:space="preserve">CS </v>
      </c>
      <c r="B555" s="30" t="str">
        <f t="shared" si="27"/>
        <v>448</v>
      </c>
      <c r="C555" s="131" t="s">
        <v>714</v>
      </c>
      <c r="D555" s="132" t="s">
        <v>665</v>
      </c>
      <c r="E555" s="138">
        <v>3</v>
      </c>
    </row>
    <row r="556" spans="1:5" customFormat="1" ht="15">
      <c r="A556" s="30" t="str">
        <f t="shared" si="26"/>
        <v xml:space="preserve">CS </v>
      </c>
      <c r="B556" s="30" t="str">
        <f t="shared" si="27"/>
        <v>449</v>
      </c>
      <c r="C556" s="131" t="s">
        <v>715</v>
      </c>
      <c r="D556" s="132" t="s">
        <v>716</v>
      </c>
      <c r="E556" s="138">
        <v>3</v>
      </c>
    </row>
    <row r="557" spans="1:5" customFormat="1" ht="15">
      <c r="A557" s="30" t="str">
        <f t="shared" si="26"/>
        <v xml:space="preserve">CS </v>
      </c>
      <c r="B557" s="30" t="str">
        <f t="shared" si="27"/>
        <v>462</v>
      </c>
      <c r="C557" s="131" t="s">
        <v>717</v>
      </c>
      <c r="D557" s="132" t="s">
        <v>718</v>
      </c>
      <c r="E557" s="138">
        <v>3</v>
      </c>
    </row>
    <row r="558" spans="1:5" customFormat="1" ht="15">
      <c r="A558" s="30" t="str">
        <f t="shared" si="26"/>
        <v xml:space="preserve">CS </v>
      </c>
      <c r="B558" s="30" t="str">
        <f t="shared" si="27"/>
        <v>463</v>
      </c>
      <c r="C558" s="131" t="s">
        <v>719</v>
      </c>
      <c r="D558" s="132" t="s">
        <v>720</v>
      </c>
      <c r="E558" s="138">
        <v>3</v>
      </c>
    </row>
    <row r="559" spans="1:5" customFormat="1" ht="15">
      <c r="A559" s="30" t="str">
        <f t="shared" si="26"/>
        <v xml:space="preserve">CS </v>
      </c>
      <c r="B559" s="30" t="str">
        <f t="shared" si="27"/>
        <v>466</v>
      </c>
      <c r="C559" s="131" t="s">
        <v>721</v>
      </c>
      <c r="D559" s="132" t="s">
        <v>722</v>
      </c>
      <c r="E559" s="138">
        <v>2</v>
      </c>
    </row>
    <row r="560" spans="1:5" customFormat="1" ht="15">
      <c r="A560" s="30" t="str">
        <f t="shared" si="26"/>
        <v>CSN</v>
      </c>
      <c r="B560" s="30" t="str">
        <f t="shared" si="27"/>
        <v>161</v>
      </c>
      <c r="C560" s="131" t="s">
        <v>723</v>
      </c>
      <c r="D560" s="132" t="s">
        <v>724</v>
      </c>
      <c r="E560" s="138">
        <v>2</v>
      </c>
    </row>
    <row r="561" spans="1:5" customFormat="1" ht="15">
      <c r="A561" s="30" t="str">
        <f t="shared" si="26"/>
        <v>CHE</v>
      </c>
      <c r="B561" s="30" t="str">
        <f t="shared" si="27"/>
        <v>473</v>
      </c>
      <c r="C561" s="131" t="s">
        <v>495</v>
      </c>
      <c r="D561" s="140" t="s">
        <v>725</v>
      </c>
      <c r="E561" s="141">
        <v>1</v>
      </c>
    </row>
    <row r="562" spans="1:5" customFormat="1" ht="15">
      <c r="A562" s="30" t="str">
        <f t="shared" si="26"/>
        <v>DEN</v>
      </c>
      <c r="B562" s="30" t="str">
        <f t="shared" si="27"/>
        <v>600</v>
      </c>
      <c r="C562" s="131" t="s">
        <v>1088</v>
      </c>
      <c r="D562" s="132" t="s">
        <v>1089</v>
      </c>
      <c r="E562" s="131">
        <v>2</v>
      </c>
    </row>
    <row r="563" spans="1:5" customFormat="1" ht="15">
      <c r="A563" s="30" t="str">
        <f t="shared" si="26"/>
        <v>DTE</v>
      </c>
      <c r="B563" s="30" t="str">
        <f t="shared" si="27"/>
        <v>102</v>
      </c>
      <c r="C563" s="131" t="s">
        <v>726</v>
      </c>
      <c r="D563" s="132" t="s">
        <v>727</v>
      </c>
      <c r="E563" s="138">
        <v>1</v>
      </c>
    </row>
    <row r="564" spans="1:5" customFormat="1" ht="15">
      <c r="A564" s="30" t="str">
        <f t="shared" si="26"/>
        <v>DTE</v>
      </c>
      <c r="B564" s="30" t="str">
        <f t="shared" si="27"/>
        <v>152</v>
      </c>
      <c r="C564" s="131" t="s">
        <v>728</v>
      </c>
      <c r="D564" s="132" t="s">
        <v>729</v>
      </c>
      <c r="E564" s="138">
        <v>1</v>
      </c>
    </row>
    <row r="565" spans="1:5" customFormat="1" ht="15">
      <c r="A565" s="30" t="str">
        <f t="shared" si="26"/>
        <v>DTE</v>
      </c>
      <c r="B565" s="30" t="str">
        <f t="shared" si="27"/>
        <v>202</v>
      </c>
      <c r="C565" s="131" t="s">
        <v>730</v>
      </c>
      <c r="D565" s="132" t="s">
        <v>731</v>
      </c>
      <c r="E565" s="138">
        <v>1</v>
      </c>
    </row>
    <row r="566" spans="1:5" customFormat="1" ht="15">
      <c r="A566" s="30" t="str">
        <f t="shared" si="26"/>
        <v>DTE</v>
      </c>
      <c r="B566" s="30" t="str">
        <f t="shared" si="27"/>
        <v>102</v>
      </c>
      <c r="C566" s="131" t="s">
        <v>732</v>
      </c>
      <c r="D566" s="132" t="s">
        <v>727</v>
      </c>
      <c r="E566" s="138">
        <v>1</v>
      </c>
    </row>
    <row r="567" spans="1:5" customFormat="1" ht="15">
      <c r="A567" s="30" t="str">
        <f t="shared" si="26"/>
        <v>DTE</v>
      </c>
      <c r="B567" s="30" t="str">
        <f t="shared" si="27"/>
        <v>152</v>
      </c>
      <c r="C567" s="131" t="s">
        <v>733</v>
      </c>
      <c r="D567" s="132" t="s">
        <v>729</v>
      </c>
      <c r="E567" s="138">
        <v>1</v>
      </c>
    </row>
    <row r="568" spans="1:5" customFormat="1" ht="15">
      <c r="A568" s="30" t="str">
        <f t="shared" si="26"/>
        <v>DTE</v>
      </c>
      <c r="B568" s="30" t="str">
        <f t="shared" si="27"/>
        <v>202</v>
      </c>
      <c r="C568" s="131" t="s">
        <v>734</v>
      </c>
      <c r="D568" s="132" t="s">
        <v>731</v>
      </c>
      <c r="E568" s="138">
        <v>1</v>
      </c>
    </row>
    <row r="569" spans="1:5" customFormat="1" ht="15">
      <c r="A569" s="30" t="str">
        <f t="shared" si="26"/>
        <v>DTE</v>
      </c>
      <c r="B569" s="30" t="str">
        <f t="shared" si="27"/>
        <v>102</v>
      </c>
      <c r="C569" s="131" t="s">
        <v>735</v>
      </c>
      <c r="D569" s="132" t="s">
        <v>727</v>
      </c>
      <c r="E569" s="138">
        <v>1</v>
      </c>
    </row>
    <row r="570" spans="1:5" customFormat="1" ht="15">
      <c r="A570" s="30" t="str">
        <f t="shared" si="26"/>
        <v>DTE</v>
      </c>
      <c r="B570" s="30" t="str">
        <f t="shared" si="27"/>
        <v>152</v>
      </c>
      <c r="C570" s="131" t="s">
        <v>736</v>
      </c>
      <c r="D570" s="132" t="s">
        <v>729</v>
      </c>
      <c r="E570" s="138">
        <v>1</v>
      </c>
    </row>
    <row r="571" spans="1:5" customFormat="1" ht="15">
      <c r="A571" s="30" t="str">
        <f t="shared" si="26"/>
        <v>DTE</v>
      </c>
      <c r="B571" s="30" t="str">
        <f t="shared" si="27"/>
        <v>102</v>
      </c>
      <c r="C571" s="131" t="s">
        <v>737</v>
      </c>
      <c r="D571" s="132" t="s">
        <v>727</v>
      </c>
      <c r="E571" s="138">
        <v>1</v>
      </c>
    </row>
    <row r="572" spans="1:5" customFormat="1" ht="15">
      <c r="A572" s="30" t="str">
        <f t="shared" si="26"/>
        <v>DTE</v>
      </c>
      <c r="B572" s="30" t="str">
        <f t="shared" si="27"/>
        <v>152</v>
      </c>
      <c r="C572" s="131" t="s">
        <v>738</v>
      </c>
      <c r="D572" s="132" t="s">
        <v>729</v>
      </c>
      <c r="E572" s="138">
        <v>1</v>
      </c>
    </row>
    <row r="573" spans="1:5" customFormat="1" ht="15">
      <c r="A573" s="30" t="str">
        <f t="shared" si="26"/>
        <v>DTE</v>
      </c>
      <c r="B573" s="30" t="str">
        <f t="shared" si="27"/>
        <v>202</v>
      </c>
      <c r="C573" s="131" t="s">
        <v>739</v>
      </c>
      <c r="D573" s="132" t="s">
        <v>731</v>
      </c>
      <c r="E573" s="131">
        <v>1</v>
      </c>
    </row>
    <row r="574" spans="1:5" customFormat="1" ht="15">
      <c r="A574" s="30" t="str">
        <f t="shared" si="26"/>
        <v>DTE</v>
      </c>
      <c r="B574" s="30" t="str">
        <f t="shared" si="27"/>
        <v>102</v>
      </c>
      <c r="C574" s="131" t="s">
        <v>740</v>
      </c>
      <c r="D574" s="132" t="s">
        <v>727</v>
      </c>
      <c r="E574" s="131">
        <v>1</v>
      </c>
    </row>
    <row r="575" spans="1:5" customFormat="1" ht="15">
      <c r="A575" s="30" t="str">
        <f t="shared" si="26"/>
        <v>DTE</v>
      </c>
      <c r="B575" s="30" t="str">
        <f t="shared" si="27"/>
        <v>152</v>
      </c>
      <c r="C575" s="131" t="s">
        <v>741</v>
      </c>
      <c r="D575" s="132" t="s">
        <v>729</v>
      </c>
      <c r="E575" s="131">
        <v>1</v>
      </c>
    </row>
    <row r="576" spans="1:5" customFormat="1" ht="15">
      <c r="A576" s="30" t="str">
        <f t="shared" si="26"/>
        <v>DTE</v>
      </c>
      <c r="B576" s="30" t="str">
        <f t="shared" si="27"/>
        <v>202</v>
      </c>
      <c r="C576" s="131" t="s">
        <v>742</v>
      </c>
      <c r="D576" s="132" t="s">
        <v>731</v>
      </c>
      <c r="E576" s="131">
        <v>1</v>
      </c>
    </row>
    <row r="577" spans="1:5" customFormat="1" ht="15">
      <c r="A577" s="30" t="str">
        <f t="shared" si="26"/>
        <v>ECO</v>
      </c>
      <c r="B577" s="30" t="str">
        <f t="shared" si="27"/>
        <v>395</v>
      </c>
      <c r="C577" s="131" t="s">
        <v>1090</v>
      </c>
      <c r="D577" s="132" t="s">
        <v>1091</v>
      </c>
      <c r="E577" s="131">
        <v>1</v>
      </c>
    </row>
    <row r="578" spans="1:5" customFormat="1" ht="15">
      <c r="A578" s="30" t="str">
        <f t="shared" si="26"/>
        <v>ENT</v>
      </c>
      <c r="B578" s="30" t="str">
        <f t="shared" si="27"/>
        <v>600</v>
      </c>
      <c r="C578" s="131" t="s">
        <v>1092</v>
      </c>
      <c r="D578" s="132" t="s">
        <v>1093</v>
      </c>
      <c r="E578" s="131">
        <v>2</v>
      </c>
    </row>
    <row r="579" spans="1:5" customFormat="1" ht="15">
      <c r="A579" s="30" t="str">
        <f t="shared" si="26"/>
        <v>FIN</v>
      </c>
      <c r="B579" s="30" t="str">
        <f t="shared" si="27"/>
        <v>413</v>
      </c>
      <c r="C579" s="131" t="s">
        <v>743</v>
      </c>
      <c r="D579" s="132" t="s">
        <v>744</v>
      </c>
      <c r="E579" s="131">
        <v>3</v>
      </c>
    </row>
    <row r="580" spans="1:5" customFormat="1" ht="15">
      <c r="A580" s="30" t="str">
        <f t="shared" si="26"/>
        <v>FST</v>
      </c>
      <c r="B580" s="30" t="str">
        <f t="shared" si="27"/>
        <v>323</v>
      </c>
      <c r="C580" s="131" t="s">
        <v>745</v>
      </c>
      <c r="D580" s="132" t="s">
        <v>746</v>
      </c>
      <c r="E580" s="131">
        <v>3</v>
      </c>
    </row>
    <row r="581" spans="1:5" customFormat="1" ht="15">
      <c r="A581" s="30" t="str">
        <f t="shared" si="26"/>
        <v>FST</v>
      </c>
      <c r="B581" s="30" t="str">
        <f t="shared" si="27"/>
        <v>438</v>
      </c>
      <c r="C581" s="131" t="s">
        <v>747</v>
      </c>
      <c r="D581" s="132" t="s">
        <v>748</v>
      </c>
      <c r="E581" s="131">
        <v>3</v>
      </c>
    </row>
    <row r="582" spans="1:5" customFormat="1" ht="15">
      <c r="A582" s="30" t="str">
        <f t="shared" si="26"/>
        <v>HOS</v>
      </c>
      <c r="B582" s="30" t="str">
        <f t="shared" si="27"/>
        <v>151</v>
      </c>
      <c r="C582" s="131" t="s">
        <v>749</v>
      </c>
      <c r="D582" s="132" t="s">
        <v>750</v>
      </c>
      <c r="E582" s="138">
        <v>2</v>
      </c>
    </row>
    <row r="583" spans="1:5" customFormat="1" ht="15">
      <c r="A583" s="30" t="str">
        <f t="shared" si="26"/>
        <v>HOS</v>
      </c>
      <c r="B583" s="30" t="str">
        <f t="shared" si="27"/>
        <v>250</v>
      </c>
      <c r="C583" s="131" t="s">
        <v>751</v>
      </c>
      <c r="D583" s="132" t="s">
        <v>752</v>
      </c>
      <c r="E583" s="138">
        <v>3</v>
      </c>
    </row>
    <row r="584" spans="1:5" customFormat="1" ht="15">
      <c r="A584" s="30" t="str">
        <f t="shared" si="26"/>
        <v>HOS</v>
      </c>
      <c r="B584" s="30" t="str">
        <f t="shared" si="27"/>
        <v>296</v>
      </c>
      <c r="C584" s="131" t="s">
        <v>753</v>
      </c>
      <c r="D584" s="132" t="s">
        <v>754</v>
      </c>
      <c r="E584" s="138">
        <v>1</v>
      </c>
    </row>
    <row r="585" spans="1:5" customFormat="1" ht="15">
      <c r="A585" s="30" t="str">
        <f t="shared" si="26"/>
        <v>HOS</v>
      </c>
      <c r="B585" s="30" t="str">
        <f t="shared" si="27"/>
        <v>348</v>
      </c>
      <c r="C585" s="131" t="s">
        <v>755</v>
      </c>
      <c r="D585" s="132" t="s">
        <v>756</v>
      </c>
      <c r="E585" s="138">
        <v>5</v>
      </c>
    </row>
    <row r="586" spans="1:5" customFormat="1" ht="15">
      <c r="A586" s="30" t="str">
        <f t="shared" si="26"/>
        <v>HOS</v>
      </c>
      <c r="B586" s="30" t="str">
        <f t="shared" si="27"/>
        <v>349</v>
      </c>
      <c r="C586" s="131" t="s">
        <v>757</v>
      </c>
      <c r="D586" s="132" t="s">
        <v>667</v>
      </c>
      <c r="E586" s="138">
        <v>1</v>
      </c>
    </row>
    <row r="587" spans="1:5" customFormat="1" ht="15">
      <c r="A587" s="30" t="str">
        <f t="shared" si="26"/>
        <v>HOS</v>
      </c>
      <c r="B587" s="30" t="str">
        <f t="shared" si="27"/>
        <v>361</v>
      </c>
      <c r="C587" s="131" t="s">
        <v>758</v>
      </c>
      <c r="D587" s="132" t="s">
        <v>759</v>
      </c>
      <c r="E587" s="138">
        <v>3</v>
      </c>
    </row>
    <row r="588" spans="1:5" customFormat="1" ht="15">
      <c r="A588" s="30" t="str">
        <f t="shared" si="26"/>
        <v>HOS</v>
      </c>
      <c r="B588" s="30" t="str">
        <f t="shared" si="27"/>
        <v>362</v>
      </c>
      <c r="C588" s="131" t="s">
        <v>760</v>
      </c>
      <c r="D588" s="132" t="s">
        <v>761</v>
      </c>
      <c r="E588" s="138">
        <v>2</v>
      </c>
    </row>
    <row r="589" spans="1:5" customFormat="1" ht="15">
      <c r="A589" s="30" t="str">
        <f t="shared" si="26"/>
        <v>HOS</v>
      </c>
      <c r="B589" s="30" t="str">
        <f t="shared" si="27"/>
        <v>364</v>
      </c>
      <c r="C589" s="131" t="s">
        <v>762</v>
      </c>
      <c r="D589" s="132" t="s">
        <v>763</v>
      </c>
      <c r="E589" s="138">
        <v>2</v>
      </c>
    </row>
    <row r="590" spans="1:5" customFormat="1" ht="15">
      <c r="A590" s="30" t="str">
        <f t="shared" si="26"/>
        <v>HOS</v>
      </c>
      <c r="B590" s="30" t="str">
        <f t="shared" si="27"/>
        <v>371</v>
      </c>
      <c r="C590" s="131" t="s">
        <v>764</v>
      </c>
      <c r="D590" s="132" t="s">
        <v>765</v>
      </c>
      <c r="E590" s="138">
        <v>3</v>
      </c>
    </row>
    <row r="591" spans="1:5" customFormat="1" ht="15">
      <c r="A591" s="30" t="str">
        <f t="shared" si="26"/>
        <v>HOS</v>
      </c>
      <c r="B591" s="30" t="str">
        <f t="shared" si="27"/>
        <v>372</v>
      </c>
      <c r="C591" s="131" t="s">
        <v>766</v>
      </c>
      <c r="D591" s="132" t="s">
        <v>767</v>
      </c>
      <c r="E591" s="138">
        <v>2</v>
      </c>
    </row>
    <row r="592" spans="1:5" customFormat="1" ht="15">
      <c r="A592" s="30" t="str">
        <f t="shared" si="26"/>
        <v>HOS</v>
      </c>
      <c r="B592" s="30" t="str">
        <f t="shared" si="27"/>
        <v>374</v>
      </c>
      <c r="C592" s="131" t="s">
        <v>768</v>
      </c>
      <c r="D592" s="132" t="s">
        <v>769</v>
      </c>
      <c r="E592" s="138">
        <v>2</v>
      </c>
    </row>
    <row r="593" spans="1:5" customFormat="1" ht="15">
      <c r="A593" s="30" t="str">
        <f t="shared" si="26"/>
        <v>HOS</v>
      </c>
      <c r="B593" s="30" t="str">
        <f t="shared" si="27"/>
        <v>396</v>
      </c>
      <c r="C593" s="131" t="s">
        <v>770</v>
      </c>
      <c r="D593" s="132" t="s">
        <v>754</v>
      </c>
      <c r="E593" s="131">
        <v>1</v>
      </c>
    </row>
    <row r="594" spans="1:5" customFormat="1" ht="15">
      <c r="A594" s="30" t="str">
        <f t="shared" si="26"/>
        <v>HOS</v>
      </c>
      <c r="B594" s="30" t="str">
        <f t="shared" si="27"/>
        <v>399</v>
      </c>
      <c r="C594" s="131" t="s">
        <v>771</v>
      </c>
      <c r="D594" s="132" t="s">
        <v>716</v>
      </c>
      <c r="E594" s="131">
        <v>5</v>
      </c>
    </row>
    <row r="595" spans="1:5" customFormat="1" ht="15">
      <c r="A595" s="30" t="str">
        <f t="shared" si="26"/>
        <v>HOS</v>
      </c>
      <c r="B595" s="30" t="str">
        <f t="shared" si="27"/>
        <v>401</v>
      </c>
      <c r="C595" s="131" t="s">
        <v>772</v>
      </c>
      <c r="D595" s="132" t="s">
        <v>773</v>
      </c>
      <c r="E595" s="138">
        <v>2</v>
      </c>
    </row>
    <row r="596" spans="1:5" customFormat="1" ht="15">
      <c r="A596" s="30" t="str">
        <f t="shared" si="26"/>
        <v>HOS</v>
      </c>
      <c r="B596" s="30" t="str">
        <f t="shared" si="27"/>
        <v>403</v>
      </c>
      <c r="C596" s="131" t="s">
        <v>774</v>
      </c>
      <c r="D596" s="132" t="s">
        <v>775</v>
      </c>
      <c r="E596" s="138">
        <v>3</v>
      </c>
    </row>
    <row r="597" spans="1:5" customFormat="1" ht="15">
      <c r="A597" s="30" t="str">
        <f t="shared" si="26"/>
        <v>HOS</v>
      </c>
      <c r="B597" s="30" t="str">
        <f t="shared" si="27"/>
        <v>405</v>
      </c>
      <c r="C597" s="131" t="s">
        <v>776</v>
      </c>
      <c r="D597" s="132" t="s">
        <v>777</v>
      </c>
      <c r="E597" s="138">
        <v>3</v>
      </c>
    </row>
    <row r="598" spans="1:5" customFormat="1" ht="15">
      <c r="A598" s="30" t="str">
        <f t="shared" si="26"/>
        <v>HOS</v>
      </c>
      <c r="B598" s="30" t="str">
        <f t="shared" si="27"/>
        <v>408</v>
      </c>
      <c r="C598" s="131" t="s">
        <v>778</v>
      </c>
      <c r="D598" s="132" t="s">
        <v>779</v>
      </c>
      <c r="E598" s="138">
        <v>3</v>
      </c>
    </row>
    <row r="599" spans="1:5" customFormat="1" ht="15">
      <c r="A599" s="30" t="str">
        <f t="shared" si="26"/>
        <v>HOS</v>
      </c>
      <c r="B599" s="30" t="str">
        <f t="shared" si="27"/>
        <v>414</v>
      </c>
      <c r="C599" s="131" t="s">
        <v>780</v>
      </c>
      <c r="D599" s="132" t="s">
        <v>781</v>
      </c>
      <c r="E599" s="138">
        <v>2</v>
      </c>
    </row>
    <row r="600" spans="1:5" customFormat="1" ht="15">
      <c r="A600" s="30" t="str">
        <f t="shared" si="26"/>
        <v>HOS</v>
      </c>
      <c r="B600" s="30" t="str">
        <f t="shared" si="27"/>
        <v>416</v>
      </c>
      <c r="C600" s="131" t="s">
        <v>782</v>
      </c>
      <c r="D600" s="132" t="s">
        <v>783</v>
      </c>
      <c r="E600" s="138">
        <v>2</v>
      </c>
    </row>
    <row r="601" spans="1:5" customFormat="1" ht="15">
      <c r="A601" s="30" t="str">
        <f t="shared" si="26"/>
        <v>HOS</v>
      </c>
      <c r="B601" s="30" t="str">
        <f t="shared" si="27"/>
        <v>448</v>
      </c>
      <c r="C601" s="131" t="s">
        <v>784</v>
      </c>
      <c r="D601" s="132" t="s">
        <v>785</v>
      </c>
      <c r="E601" s="138">
        <v>5</v>
      </c>
    </row>
    <row r="602" spans="1:5" customFormat="1" ht="15">
      <c r="A602" s="30" t="str">
        <f t="shared" si="26"/>
        <v>HOS</v>
      </c>
      <c r="B602" s="30" t="str">
        <f t="shared" si="27"/>
        <v>449</v>
      </c>
      <c r="C602" s="131" t="s">
        <v>786</v>
      </c>
      <c r="D602" s="132" t="s">
        <v>787</v>
      </c>
      <c r="E602" s="131">
        <v>5</v>
      </c>
    </row>
    <row r="603" spans="1:5" customFormat="1" ht="15">
      <c r="A603" s="30" t="str">
        <f t="shared" si="26"/>
        <v>HOS</v>
      </c>
      <c r="B603" s="30" t="str">
        <f t="shared" si="27"/>
        <v>496</v>
      </c>
      <c r="C603" s="131" t="s">
        <v>788</v>
      </c>
      <c r="D603" s="132" t="s">
        <v>754</v>
      </c>
      <c r="E603" s="131">
        <v>1</v>
      </c>
    </row>
    <row r="604" spans="1:5" customFormat="1" ht="15">
      <c r="A604" s="30" t="str">
        <f t="shared" si="26"/>
        <v>HRM</v>
      </c>
      <c r="B604" s="30" t="str">
        <f t="shared" si="27"/>
        <v>303</v>
      </c>
      <c r="C604" s="131" t="s">
        <v>789</v>
      </c>
      <c r="D604" s="132" t="s">
        <v>790</v>
      </c>
      <c r="E604" s="131">
        <v>3</v>
      </c>
    </row>
    <row r="605" spans="1:5" customFormat="1" ht="15">
      <c r="A605" s="30" t="str">
        <f t="shared" si="26"/>
        <v>IMD</v>
      </c>
      <c r="B605" s="30" t="str">
        <f t="shared" si="27"/>
        <v>251</v>
      </c>
      <c r="C605" s="131" t="s">
        <v>791</v>
      </c>
      <c r="D605" s="132" t="s">
        <v>792</v>
      </c>
      <c r="E605" s="131">
        <v>2</v>
      </c>
    </row>
    <row r="606" spans="1:5" customFormat="1" ht="15">
      <c r="A606" s="30" t="str">
        <f t="shared" si="26"/>
        <v>IMD</v>
      </c>
      <c r="B606" s="30" t="str">
        <f t="shared" si="27"/>
        <v>252</v>
      </c>
      <c r="C606" s="131" t="s">
        <v>1094</v>
      </c>
      <c r="D606" s="132" t="s">
        <v>792</v>
      </c>
      <c r="E606" s="131">
        <v>4</v>
      </c>
    </row>
    <row r="607" spans="1:5" customFormat="1" ht="15">
      <c r="A607" s="30" t="str">
        <f t="shared" si="26"/>
        <v>IMD</v>
      </c>
      <c r="B607" s="30" t="str">
        <f t="shared" si="27"/>
        <v>351</v>
      </c>
      <c r="C607" s="131" t="s">
        <v>1095</v>
      </c>
      <c r="D607" s="132" t="s">
        <v>1096</v>
      </c>
      <c r="E607" s="131">
        <v>4</v>
      </c>
    </row>
    <row r="608" spans="1:5" customFormat="1" ht="15">
      <c r="A608" s="30" t="str">
        <f t="shared" si="26"/>
        <v>IMD</v>
      </c>
      <c r="B608" s="30" t="str">
        <f t="shared" si="27"/>
        <v>352</v>
      </c>
      <c r="C608" s="131" t="s">
        <v>1097</v>
      </c>
      <c r="D608" s="132" t="s">
        <v>1096</v>
      </c>
      <c r="E608" s="131">
        <v>4</v>
      </c>
    </row>
    <row r="609" spans="1:5" customFormat="1" ht="15">
      <c r="A609" s="30" t="str">
        <f t="shared" ref="A609:A672" si="28">LEFT(C609,3)</f>
        <v>IMD</v>
      </c>
      <c r="B609" s="30" t="str">
        <f t="shared" ref="B609:B672" si="29">RIGHT(C609,3)</f>
        <v>413</v>
      </c>
      <c r="C609" s="131" t="s">
        <v>1098</v>
      </c>
      <c r="D609" s="132" t="s">
        <v>1099</v>
      </c>
      <c r="E609" s="131">
        <v>2</v>
      </c>
    </row>
    <row r="610" spans="1:5" customFormat="1" ht="15">
      <c r="A610" s="30" t="str">
        <f t="shared" si="28"/>
        <v>IMD</v>
      </c>
      <c r="B610" s="30" t="str">
        <f t="shared" si="29"/>
        <v>508</v>
      </c>
      <c r="C610" s="131" t="s">
        <v>1100</v>
      </c>
      <c r="D610" s="132" t="s">
        <v>1101</v>
      </c>
      <c r="E610" s="131">
        <v>4</v>
      </c>
    </row>
    <row r="611" spans="1:5" customFormat="1" ht="15">
      <c r="A611" s="30" t="str">
        <f t="shared" si="28"/>
        <v>IMD</v>
      </c>
      <c r="B611" s="30" t="str">
        <f t="shared" si="29"/>
        <v>509</v>
      </c>
      <c r="C611" s="131" t="s">
        <v>1102</v>
      </c>
      <c r="D611" s="132" t="s">
        <v>1103</v>
      </c>
      <c r="E611" s="131">
        <v>3</v>
      </c>
    </row>
    <row r="612" spans="1:5" customFormat="1" ht="15">
      <c r="A612" s="30" t="str">
        <f t="shared" si="28"/>
        <v>IMD</v>
      </c>
      <c r="B612" s="30" t="str">
        <f t="shared" si="29"/>
        <v>708</v>
      </c>
      <c r="C612" s="131" t="s">
        <v>1104</v>
      </c>
      <c r="D612" s="132" t="s">
        <v>1105</v>
      </c>
      <c r="E612" s="131">
        <v>3</v>
      </c>
    </row>
    <row r="613" spans="1:5" customFormat="1" ht="15">
      <c r="A613" s="30" t="str">
        <f t="shared" si="28"/>
        <v>IMD</v>
      </c>
      <c r="B613" s="30" t="str">
        <f t="shared" si="29"/>
        <v>709</v>
      </c>
      <c r="C613" s="131" t="s">
        <v>1106</v>
      </c>
      <c r="D613" s="132" t="s">
        <v>1107</v>
      </c>
      <c r="E613" s="131">
        <v>3</v>
      </c>
    </row>
    <row r="614" spans="1:5" customFormat="1" ht="15">
      <c r="A614" s="30" t="str">
        <f t="shared" si="28"/>
        <v>IMN</v>
      </c>
      <c r="B614" s="30" t="str">
        <f t="shared" si="29"/>
        <v>250</v>
      </c>
      <c r="C614" s="131" t="s">
        <v>793</v>
      </c>
      <c r="D614" s="132" t="s">
        <v>794</v>
      </c>
      <c r="E614" s="131">
        <v>2</v>
      </c>
    </row>
    <row r="615" spans="1:5" customFormat="1" ht="15">
      <c r="A615" s="30" t="str">
        <f t="shared" si="28"/>
        <v>IMN</v>
      </c>
      <c r="B615" s="30" t="str">
        <f t="shared" si="29"/>
        <v>324</v>
      </c>
      <c r="C615" s="131" t="s">
        <v>795</v>
      </c>
      <c r="D615" s="132" t="s">
        <v>796</v>
      </c>
      <c r="E615" s="131">
        <v>2</v>
      </c>
    </row>
    <row r="616" spans="1:5" customFormat="1" ht="15">
      <c r="A616" s="30" t="str">
        <f t="shared" si="28"/>
        <v>IMN</v>
      </c>
      <c r="B616" s="30" t="str">
        <f t="shared" si="29"/>
        <v>350</v>
      </c>
      <c r="C616" s="131" t="s">
        <v>1108</v>
      </c>
      <c r="D616" s="132" t="s">
        <v>1109</v>
      </c>
      <c r="E616" s="131">
        <v>3</v>
      </c>
    </row>
    <row r="617" spans="1:5" customFormat="1" ht="15">
      <c r="A617" s="30" t="str">
        <f t="shared" si="28"/>
        <v xml:space="preserve">IS </v>
      </c>
      <c r="B617" s="30" t="str">
        <f t="shared" si="29"/>
        <v>251</v>
      </c>
      <c r="C617" s="131" t="s">
        <v>797</v>
      </c>
      <c r="D617" s="132" t="s">
        <v>798</v>
      </c>
      <c r="E617" s="131">
        <v>3</v>
      </c>
    </row>
    <row r="618" spans="1:5" customFormat="1" ht="15">
      <c r="A618" s="30" t="str">
        <f t="shared" si="28"/>
        <v xml:space="preserve">IS </v>
      </c>
      <c r="B618" s="30" t="str">
        <f t="shared" si="29"/>
        <v>252</v>
      </c>
      <c r="C618" s="131" t="s">
        <v>799</v>
      </c>
      <c r="D618" s="132" t="s">
        <v>800</v>
      </c>
      <c r="E618" s="131">
        <v>3</v>
      </c>
    </row>
    <row r="619" spans="1:5" customFormat="1" ht="15">
      <c r="A619" s="30" t="str">
        <f t="shared" si="28"/>
        <v xml:space="preserve">IS </v>
      </c>
      <c r="B619" s="30" t="str">
        <f t="shared" si="29"/>
        <v>253</v>
      </c>
      <c r="C619" s="131" t="s">
        <v>801</v>
      </c>
      <c r="D619" s="132" t="s">
        <v>802</v>
      </c>
      <c r="E619" s="131">
        <v>3</v>
      </c>
    </row>
    <row r="620" spans="1:5" customFormat="1" ht="15">
      <c r="A620" s="30" t="str">
        <f t="shared" si="28"/>
        <v xml:space="preserve">IS </v>
      </c>
      <c r="B620" s="30" t="str">
        <f t="shared" si="29"/>
        <v>301</v>
      </c>
      <c r="C620" s="131" t="s">
        <v>803</v>
      </c>
      <c r="D620" s="132" t="s">
        <v>804</v>
      </c>
      <c r="E620" s="131">
        <v>3</v>
      </c>
    </row>
    <row r="621" spans="1:5" customFormat="1" ht="15">
      <c r="A621" s="30" t="str">
        <f t="shared" si="28"/>
        <v xml:space="preserve">IS </v>
      </c>
      <c r="B621" s="30" t="str">
        <f t="shared" si="29"/>
        <v>342</v>
      </c>
      <c r="C621" s="131" t="s">
        <v>805</v>
      </c>
      <c r="D621" s="132" t="s">
        <v>806</v>
      </c>
      <c r="E621" s="138">
        <v>2</v>
      </c>
    </row>
    <row r="622" spans="1:5" customFormat="1" ht="15">
      <c r="A622" s="30" t="str">
        <f t="shared" si="28"/>
        <v xml:space="preserve">IS </v>
      </c>
      <c r="B622" s="30" t="str">
        <f t="shared" si="29"/>
        <v>348</v>
      </c>
      <c r="C622" s="131" t="s">
        <v>807</v>
      </c>
      <c r="D622" s="132" t="s">
        <v>665</v>
      </c>
      <c r="E622" s="138">
        <v>3</v>
      </c>
    </row>
    <row r="623" spans="1:5" customFormat="1" ht="15">
      <c r="A623" s="30" t="str">
        <f t="shared" si="28"/>
        <v xml:space="preserve">IS </v>
      </c>
      <c r="B623" s="30" t="str">
        <f t="shared" si="29"/>
        <v>356</v>
      </c>
      <c r="C623" s="131" t="s">
        <v>1110</v>
      </c>
      <c r="D623" s="132" t="s">
        <v>1111</v>
      </c>
      <c r="E623" s="131">
        <v>3</v>
      </c>
    </row>
    <row r="624" spans="1:5" customFormat="1" ht="15">
      <c r="A624" s="30" t="str">
        <f t="shared" si="28"/>
        <v xml:space="preserve">IS </v>
      </c>
      <c r="B624" s="30" t="str">
        <f t="shared" si="29"/>
        <v>381</v>
      </c>
      <c r="C624" s="131" t="s">
        <v>808</v>
      </c>
      <c r="D624" s="132" t="s">
        <v>809</v>
      </c>
      <c r="E624" s="138">
        <v>3</v>
      </c>
    </row>
    <row r="625" spans="1:5" customFormat="1" ht="15">
      <c r="A625" s="30" t="str">
        <f t="shared" si="28"/>
        <v xml:space="preserve">IS </v>
      </c>
      <c r="B625" s="30" t="str">
        <f t="shared" si="29"/>
        <v>384</v>
      </c>
      <c r="C625" s="131" t="s">
        <v>810</v>
      </c>
      <c r="D625" s="132" t="s">
        <v>811</v>
      </c>
      <c r="E625" s="131">
        <v>3</v>
      </c>
    </row>
    <row r="626" spans="1:5" customFormat="1" ht="15">
      <c r="A626" s="30" t="str">
        <f t="shared" si="28"/>
        <v xml:space="preserve">IS </v>
      </c>
      <c r="B626" s="30" t="str">
        <f t="shared" si="29"/>
        <v>400</v>
      </c>
      <c r="C626" s="131" t="s">
        <v>812</v>
      </c>
      <c r="D626" s="132" t="s">
        <v>813</v>
      </c>
      <c r="E626" s="138">
        <v>2</v>
      </c>
    </row>
    <row r="627" spans="1:5" customFormat="1" ht="15">
      <c r="A627" s="30" t="str">
        <f t="shared" si="28"/>
        <v xml:space="preserve">IS </v>
      </c>
      <c r="B627" s="30" t="str">
        <f t="shared" si="29"/>
        <v>401</v>
      </c>
      <c r="C627" s="131" t="s">
        <v>814</v>
      </c>
      <c r="D627" s="132" t="s">
        <v>815</v>
      </c>
      <c r="E627" s="138">
        <v>3</v>
      </c>
    </row>
    <row r="628" spans="1:5" customFormat="1" ht="15">
      <c r="A628" s="30" t="str">
        <f t="shared" si="28"/>
        <v xml:space="preserve">IS </v>
      </c>
      <c r="B628" s="30" t="str">
        <f t="shared" si="29"/>
        <v>402</v>
      </c>
      <c r="C628" s="131" t="s">
        <v>816</v>
      </c>
      <c r="D628" s="132" t="s">
        <v>817</v>
      </c>
      <c r="E628" s="138">
        <v>3</v>
      </c>
    </row>
    <row r="629" spans="1:5" customFormat="1" ht="15">
      <c r="A629" s="30" t="str">
        <f t="shared" si="28"/>
        <v xml:space="preserve">IS </v>
      </c>
      <c r="B629" s="30" t="str">
        <f t="shared" si="29"/>
        <v>413</v>
      </c>
      <c r="C629" s="131" t="s">
        <v>818</v>
      </c>
      <c r="D629" s="132" t="s">
        <v>819</v>
      </c>
      <c r="E629" s="138">
        <v>3</v>
      </c>
    </row>
    <row r="630" spans="1:5" customFormat="1" ht="15">
      <c r="A630" s="30" t="str">
        <f t="shared" si="28"/>
        <v xml:space="preserve">IS </v>
      </c>
      <c r="B630" s="30" t="str">
        <f t="shared" si="29"/>
        <v>422</v>
      </c>
      <c r="C630" s="131" t="s">
        <v>820</v>
      </c>
      <c r="D630" s="132" t="s">
        <v>821</v>
      </c>
      <c r="E630" s="138">
        <v>2</v>
      </c>
    </row>
    <row r="631" spans="1:5" customFormat="1" ht="15">
      <c r="A631" s="30" t="str">
        <f t="shared" si="28"/>
        <v xml:space="preserve">IS </v>
      </c>
      <c r="B631" s="30" t="str">
        <f t="shared" si="29"/>
        <v>432</v>
      </c>
      <c r="C631" s="131" t="s">
        <v>822</v>
      </c>
      <c r="D631" s="132" t="s">
        <v>823</v>
      </c>
      <c r="E631" s="131">
        <v>3</v>
      </c>
    </row>
    <row r="632" spans="1:5" customFormat="1" ht="15">
      <c r="A632" s="30" t="str">
        <f t="shared" si="28"/>
        <v xml:space="preserve">IS </v>
      </c>
      <c r="B632" s="30" t="str">
        <f t="shared" si="29"/>
        <v>433</v>
      </c>
      <c r="C632" s="131" t="s">
        <v>824</v>
      </c>
      <c r="D632" s="132" t="s">
        <v>825</v>
      </c>
      <c r="E632" s="138">
        <v>2</v>
      </c>
    </row>
    <row r="633" spans="1:5" customFormat="1" ht="15">
      <c r="A633" s="30" t="str">
        <f t="shared" si="28"/>
        <v xml:space="preserve">IS </v>
      </c>
      <c r="B633" s="30" t="str">
        <f t="shared" si="29"/>
        <v>436</v>
      </c>
      <c r="C633" s="131" t="s">
        <v>826</v>
      </c>
      <c r="D633" s="132" t="s">
        <v>827</v>
      </c>
      <c r="E633" s="131">
        <v>2</v>
      </c>
    </row>
    <row r="634" spans="1:5" customFormat="1" ht="15">
      <c r="A634" s="30" t="str">
        <f t="shared" si="28"/>
        <v xml:space="preserve">IS </v>
      </c>
      <c r="B634" s="30" t="str">
        <f t="shared" si="29"/>
        <v>437</v>
      </c>
      <c r="C634" s="131" t="s">
        <v>828</v>
      </c>
      <c r="D634" s="132" t="s">
        <v>829</v>
      </c>
      <c r="E634" s="131">
        <v>2</v>
      </c>
    </row>
    <row r="635" spans="1:5" customFormat="1" ht="15">
      <c r="A635" s="30" t="str">
        <f t="shared" si="28"/>
        <v xml:space="preserve">IS </v>
      </c>
      <c r="B635" s="30" t="str">
        <f t="shared" si="29"/>
        <v>442</v>
      </c>
      <c r="C635" s="131" t="s">
        <v>830</v>
      </c>
      <c r="D635" s="132" t="s">
        <v>831</v>
      </c>
      <c r="E635" s="131">
        <v>2</v>
      </c>
    </row>
    <row r="636" spans="1:5" customFormat="1" ht="15">
      <c r="A636" s="30" t="str">
        <f t="shared" si="28"/>
        <v xml:space="preserve">IS </v>
      </c>
      <c r="B636" s="30" t="str">
        <f t="shared" si="29"/>
        <v>448</v>
      </c>
      <c r="C636" s="131" t="s">
        <v>832</v>
      </c>
      <c r="D636" s="132" t="s">
        <v>665</v>
      </c>
      <c r="E636" s="138">
        <v>3</v>
      </c>
    </row>
    <row r="637" spans="1:5" customFormat="1" ht="15">
      <c r="A637" s="30" t="str">
        <f t="shared" si="28"/>
        <v xml:space="preserve">IS </v>
      </c>
      <c r="B637" s="30" t="str">
        <f t="shared" si="29"/>
        <v>449</v>
      </c>
      <c r="C637" s="131" t="s">
        <v>833</v>
      </c>
      <c r="D637" s="132" t="s">
        <v>716</v>
      </c>
      <c r="E637" s="138">
        <v>3</v>
      </c>
    </row>
    <row r="638" spans="1:5" customFormat="1" ht="15">
      <c r="A638" s="30" t="str">
        <f t="shared" si="28"/>
        <v xml:space="preserve">IS </v>
      </c>
      <c r="B638" s="30" t="str">
        <f t="shared" si="29"/>
        <v>722</v>
      </c>
      <c r="C638" s="131" t="s">
        <v>841</v>
      </c>
      <c r="D638" s="132" t="s">
        <v>842</v>
      </c>
      <c r="E638" s="138">
        <v>2</v>
      </c>
    </row>
    <row r="639" spans="1:5" customFormat="1" ht="15">
      <c r="A639" s="30" t="str">
        <f t="shared" si="28"/>
        <v>LAW</v>
      </c>
      <c r="B639" s="30" t="str">
        <f t="shared" si="29"/>
        <v>392</v>
      </c>
      <c r="C639" s="131" t="s">
        <v>843</v>
      </c>
      <c r="D639" s="132" t="s">
        <v>844</v>
      </c>
      <c r="E639" s="138">
        <v>3</v>
      </c>
    </row>
    <row r="640" spans="1:5" customFormat="1" ht="15">
      <c r="A640" s="30" t="str">
        <f t="shared" si="28"/>
        <v>LAW</v>
      </c>
      <c r="B640" s="30" t="str">
        <f t="shared" si="29"/>
        <v>413</v>
      </c>
      <c r="C640" s="131" t="s">
        <v>845</v>
      </c>
      <c r="D640" s="132" t="s">
        <v>846</v>
      </c>
      <c r="E640" s="138">
        <v>2</v>
      </c>
    </row>
    <row r="641" spans="1:5" customFormat="1" ht="15">
      <c r="A641" s="30" t="str">
        <f t="shared" si="28"/>
        <v>MCC</v>
      </c>
      <c r="B641" s="30" t="str">
        <f t="shared" si="29"/>
        <v>201</v>
      </c>
      <c r="C641" s="131" t="s">
        <v>847</v>
      </c>
      <c r="D641" s="132" t="s">
        <v>848</v>
      </c>
      <c r="E641" s="138">
        <v>3</v>
      </c>
    </row>
    <row r="642" spans="1:5" customFormat="1" ht="15">
      <c r="A642" s="30" t="str">
        <f t="shared" si="28"/>
        <v>MCC</v>
      </c>
      <c r="B642" s="30" t="str">
        <f t="shared" si="29"/>
        <v>351</v>
      </c>
      <c r="C642" s="131" t="s">
        <v>849</v>
      </c>
      <c r="D642" s="132" t="s">
        <v>850</v>
      </c>
      <c r="E642" s="138">
        <v>3</v>
      </c>
    </row>
    <row r="643" spans="1:5" customFormat="1" ht="15">
      <c r="A643" s="30" t="str">
        <f t="shared" si="28"/>
        <v>MCC</v>
      </c>
      <c r="B643" s="30" t="str">
        <f t="shared" si="29"/>
        <v>401</v>
      </c>
      <c r="C643" s="131" t="s">
        <v>851</v>
      </c>
      <c r="D643" s="132" t="s">
        <v>852</v>
      </c>
      <c r="E643" s="138">
        <v>3</v>
      </c>
    </row>
    <row r="644" spans="1:5" customFormat="1" ht="15">
      <c r="A644" s="30" t="str">
        <f t="shared" si="28"/>
        <v>MCC</v>
      </c>
      <c r="B644" s="30" t="str">
        <f t="shared" si="29"/>
        <v>410</v>
      </c>
      <c r="C644" s="131" t="s">
        <v>853</v>
      </c>
      <c r="D644" s="132" t="s">
        <v>854</v>
      </c>
      <c r="E644" s="138">
        <v>1</v>
      </c>
    </row>
    <row r="645" spans="1:5" customFormat="1" ht="15">
      <c r="A645" s="30" t="str">
        <f t="shared" si="28"/>
        <v>MCC</v>
      </c>
      <c r="B645" s="30" t="str">
        <f t="shared" si="29"/>
        <v>413</v>
      </c>
      <c r="C645" s="131" t="s">
        <v>855</v>
      </c>
      <c r="D645" s="132" t="s">
        <v>856</v>
      </c>
      <c r="E645" s="138">
        <v>1</v>
      </c>
    </row>
    <row r="646" spans="1:5" customFormat="1" ht="15">
      <c r="A646" s="30" t="str">
        <f t="shared" si="28"/>
        <v>MCC</v>
      </c>
      <c r="B646" s="30" t="str">
        <f t="shared" si="29"/>
        <v>414</v>
      </c>
      <c r="C646" s="131" t="s">
        <v>857</v>
      </c>
      <c r="D646" s="132" t="s">
        <v>858</v>
      </c>
      <c r="E646" s="138">
        <v>1</v>
      </c>
    </row>
    <row r="647" spans="1:5" customFormat="1" ht="15">
      <c r="A647" s="30" t="str">
        <f t="shared" si="28"/>
        <v>MCC</v>
      </c>
      <c r="B647" s="30" t="str">
        <f t="shared" si="29"/>
        <v>418</v>
      </c>
      <c r="C647" s="131" t="s">
        <v>859</v>
      </c>
      <c r="D647" s="132" t="s">
        <v>860</v>
      </c>
      <c r="E647" s="138">
        <v>1</v>
      </c>
    </row>
    <row r="648" spans="1:5" customFormat="1" ht="15">
      <c r="A648" s="30" t="str">
        <f t="shared" si="28"/>
        <v>MCH</v>
      </c>
      <c r="B648" s="30" t="str">
        <f t="shared" si="29"/>
        <v>250</v>
      </c>
      <c r="C648" s="131" t="s">
        <v>861</v>
      </c>
      <c r="D648" s="132" t="s">
        <v>862</v>
      </c>
      <c r="E648" s="138">
        <v>2</v>
      </c>
    </row>
    <row r="649" spans="1:5" customFormat="1" ht="15">
      <c r="A649" s="30" t="str">
        <f t="shared" si="28"/>
        <v>MCH</v>
      </c>
      <c r="B649" s="30" t="str">
        <f t="shared" si="29"/>
        <v>506</v>
      </c>
      <c r="C649" s="131" t="s">
        <v>1112</v>
      </c>
      <c r="D649" s="132" t="s">
        <v>1113</v>
      </c>
      <c r="E649" s="138">
        <v>3</v>
      </c>
    </row>
    <row r="650" spans="1:5" customFormat="1" ht="15">
      <c r="A650" s="30" t="str">
        <f t="shared" si="28"/>
        <v>MCH</v>
      </c>
      <c r="B650" s="30" t="str">
        <f t="shared" si="29"/>
        <v>507</v>
      </c>
      <c r="C650" s="131" t="s">
        <v>1114</v>
      </c>
      <c r="D650" s="132" t="s">
        <v>1115</v>
      </c>
      <c r="E650" s="138">
        <v>4</v>
      </c>
    </row>
    <row r="651" spans="1:5" customFormat="1" ht="15">
      <c r="A651" s="30" t="str">
        <f t="shared" si="28"/>
        <v>MCH</v>
      </c>
      <c r="B651" s="30" t="str">
        <f t="shared" si="29"/>
        <v>508</v>
      </c>
      <c r="C651" s="131" t="s">
        <v>1116</v>
      </c>
      <c r="D651" s="132" t="s">
        <v>1117</v>
      </c>
      <c r="E651" s="131">
        <v>3</v>
      </c>
    </row>
    <row r="652" spans="1:5" customFormat="1" ht="15">
      <c r="A652" s="30" t="str">
        <f t="shared" si="28"/>
        <v>MCH</v>
      </c>
      <c r="B652" s="30" t="str">
        <f t="shared" si="29"/>
        <v>509</v>
      </c>
      <c r="C652" s="131" t="s">
        <v>1118</v>
      </c>
      <c r="D652" s="132" t="s">
        <v>1119</v>
      </c>
      <c r="E652" s="138">
        <v>4</v>
      </c>
    </row>
    <row r="653" spans="1:5" customFormat="1" ht="15">
      <c r="A653" s="30" t="str">
        <f t="shared" si="28"/>
        <v>MCH</v>
      </c>
      <c r="B653" s="30" t="str">
        <f t="shared" si="29"/>
        <v>706</v>
      </c>
      <c r="C653" s="131" t="s">
        <v>1120</v>
      </c>
      <c r="D653" s="132" t="s">
        <v>1121</v>
      </c>
      <c r="E653" s="138">
        <v>3</v>
      </c>
    </row>
    <row r="654" spans="1:5" customFormat="1" ht="15">
      <c r="A654" s="30" t="str">
        <f t="shared" si="28"/>
        <v>MCH</v>
      </c>
      <c r="B654" s="30" t="str">
        <f t="shared" si="29"/>
        <v>708</v>
      </c>
      <c r="C654" s="131" t="s">
        <v>1122</v>
      </c>
      <c r="D654" s="132" t="s">
        <v>1123</v>
      </c>
      <c r="E654" s="131">
        <v>3</v>
      </c>
    </row>
    <row r="655" spans="1:5" customFormat="1" ht="15">
      <c r="A655" s="30" t="str">
        <f t="shared" si="28"/>
        <v>MED</v>
      </c>
      <c r="B655" s="30" t="str">
        <f t="shared" si="29"/>
        <v>263</v>
      </c>
      <c r="C655" s="131" t="s">
        <v>863</v>
      </c>
      <c r="D655" s="132" t="s">
        <v>864</v>
      </c>
      <c r="E655" s="131">
        <v>1</v>
      </c>
    </row>
    <row r="656" spans="1:5" customFormat="1" ht="15">
      <c r="A656" s="30" t="str">
        <f t="shared" si="28"/>
        <v>MED</v>
      </c>
      <c r="B656" s="30" t="str">
        <f t="shared" si="29"/>
        <v>268</v>
      </c>
      <c r="C656" s="131" t="s">
        <v>865</v>
      </c>
      <c r="D656" s="132" t="s">
        <v>864</v>
      </c>
      <c r="E656" s="138">
        <v>2</v>
      </c>
    </row>
    <row r="657" spans="1:5" customFormat="1" ht="15">
      <c r="A657" s="30" t="str">
        <f t="shared" si="28"/>
        <v>MED</v>
      </c>
      <c r="B657" s="30" t="str">
        <f t="shared" si="29"/>
        <v>310</v>
      </c>
      <c r="C657" s="131" t="s">
        <v>1124</v>
      </c>
      <c r="D657" s="132" t="s">
        <v>1125</v>
      </c>
      <c r="E657" s="138">
        <v>2</v>
      </c>
    </row>
    <row r="658" spans="1:5" customFormat="1" ht="15">
      <c r="A658" s="30" t="str">
        <f t="shared" si="28"/>
        <v>MED</v>
      </c>
      <c r="B658" s="30" t="str">
        <f t="shared" si="29"/>
        <v>362</v>
      </c>
      <c r="C658" s="131" t="s">
        <v>866</v>
      </c>
      <c r="D658" s="132" t="s">
        <v>867</v>
      </c>
      <c r="E658" s="138">
        <v>2</v>
      </c>
    </row>
    <row r="659" spans="1:5" customFormat="1" ht="15">
      <c r="A659" s="30" t="str">
        <f t="shared" si="28"/>
        <v>MED</v>
      </c>
      <c r="B659" s="30" t="str">
        <f t="shared" si="29"/>
        <v>363</v>
      </c>
      <c r="C659" s="131" t="s">
        <v>1126</v>
      </c>
      <c r="D659" s="132" t="s">
        <v>1127</v>
      </c>
      <c r="E659" s="138">
        <v>1</v>
      </c>
    </row>
    <row r="660" spans="1:5" customFormat="1" ht="15">
      <c r="A660" s="30" t="str">
        <f t="shared" si="28"/>
        <v>MED</v>
      </c>
      <c r="B660" s="30" t="str">
        <f t="shared" si="29"/>
        <v>410</v>
      </c>
      <c r="C660" s="131" t="s">
        <v>1128</v>
      </c>
      <c r="D660" s="132" t="s">
        <v>1129</v>
      </c>
      <c r="E660" s="142">
        <v>2</v>
      </c>
    </row>
    <row r="661" spans="1:5" customFormat="1" ht="15">
      <c r="A661" s="30" t="str">
        <f t="shared" si="28"/>
        <v>MED</v>
      </c>
      <c r="B661" s="30" t="str">
        <f t="shared" si="29"/>
        <v>446</v>
      </c>
      <c r="C661" s="131" t="s">
        <v>1130</v>
      </c>
      <c r="D661" s="132" t="s">
        <v>1131</v>
      </c>
      <c r="E661" s="138">
        <v>1</v>
      </c>
    </row>
    <row r="662" spans="1:5" customFormat="1" ht="15">
      <c r="A662" s="30" t="str">
        <f t="shared" si="28"/>
        <v>MED</v>
      </c>
      <c r="B662" s="30" t="str">
        <f t="shared" si="29"/>
        <v>460</v>
      </c>
      <c r="C662" s="131" t="s">
        <v>1132</v>
      </c>
      <c r="D662" s="132" t="s">
        <v>1133</v>
      </c>
      <c r="E662" s="138">
        <v>1</v>
      </c>
    </row>
    <row r="663" spans="1:5" customFormat="1" ht="15">
      <c r="A663" s="30" t="str">
        <f t="shared" si="28"/>
        <v>MED</v>
      </c>
      <c r="B663" s="30" t="str">
        <f t="shared" si="29"/>
        <v>613</v>
      </c>
      <c r="C663" s="131" t="s">
        <v>1134</v>
      </c>
      <c r="D663" s="132" t="s">
        <v>1135</v>
      </c>
      <c r="E663" s="138">
        <v>2</v>
      </c>
    </row>
    <row r="664" spans="1:5" customFormat="1" ht="15">
      <c r="A664" s="30" t="str">
        <f t="shared" si="28"/>
        <v>MED</v>
      </c>
      <c r="B664" s="30" t="str">
        <f t="shared" si="29"/>
        <v>646</v>
      </c>
      <c r="C664" s="131" t="s">
        <v>1136</v>
      </c>
      <c r="D664" s="132" t="s">
        <v>1137</v>
      </c>
      <c r="E664" s="138">
        <v>2</v>
      </c>
    </row>
    <row r="665" spans="1:5" customFormat="1" ht="15">
      <c r="A665" s="30" t="str">
        <f t="shared" si="28"/>
        <v>MED</v>
      </c>
      <c r="B665" s="30" t="str">
        <f t="shared" si="29"/>
        <v>661</v>
      </c>
      <c r="C665" s="131" t="s">
        <v>1138</v>
      </c>
      <c r="D665" s="132" t="s">
        <v>1139</v>
      </c>
      <c r="E665" s="138">
        <v>2</v>
      </c>
    </row>
    <row r="666" spans="1:5" customFormat="1" ht="15">
      <c r="A666" s="30" t="str">
        <f t="shared" si="28"/>
        <v>MED</v>
      </c>
      <c r="B666" s="30" t="str">
        <f t="shared" si="29"/>
        <v>705</v>
      </c>
      <c r="C666" s="131" t="s">
        <v>1140</v>
      </c>
      <c r="D666" s="132" t="s">
        <v>1141</v>
      </c>
      <c r="E666" s="131">
        <v>2</v>
      </c>
    </row>
    <row r="667" spans="1:5" customFormat="1" ht="15">
      <c r="A667" s="30" t="str">
        <f t="shared" si="28"/>
        <v>MED</v>
      </c>
      <c r="B667" s="30" t="str">
        <f t="shared" si="29"/>
        <v>709</v>
      </c>
      <c r="C667" s="131" t="s">
        <v>1142</v>
      </c>
      <c r="D667" s="132" t="s">
        <v>1143</v>
      </c>
      <c r="E667" s="138">
        <v>1</v>
      </c>
    </row>
    <row r="668" spans="1:5" customFormat="1" ht="15">
      <c r="A668" s="30" t="str">
        <f t="shared" si="28"/>
        <v>MED</v>
      </c>
      <c r="B668" s="30" t="str">
        <f t="shared" si="29"/>
        <v>747</v>
      </c>
      <c r="C668" s="131" t="s">
        <v>1144</v>
      </c>
      <c r="D668" s="132" t="s">
        <v>667</v>
      </c>
      <c r="E668" s="131">
        <v>6</v>
      </c>
    </row>
    <row r="669" spans="1:5" customFormat="1" ht="15">
      <c r="A669" s="30" t="str">
        <f t="shared" si="28"/>
        <v>MED</v>
      </c>
      <c r="B669" s="30" t="str">
        <f t="shared" si="29"/>
        <v>749</v>
      </c>
      <c r="C669" s="131" t="s">
        <v>1145</v>
      </c>
      <c r="D669" s="132" t="s">
        <v>1146</v>
      </c>
      <c r="E669" s="131">
        <v>10</v>
      </c>
    </row>
    <row r="670" spans="1:5" customFormat="1" ht="15">
      <c r="A670" s="30" t="str">
        <f t="shared" si="28"/>
        <v>MGT</v>
      </c>
      <c r="B670" s="30" t="str">
        <f t="shared" si="29"/>
        <v>433</v>
      </c>
      <c r="C670" s="131" t="s">
        <v>868</v>
      </c>
      <c r="D670" s="132" t="s">
        <v>869</v>
      </c>
      <c r="E670" s="138">
        <v>2</v>
      </c>
    </row>
    <row r="671" spans="1:5" customFormat="1" ht="15">
      <c r="A671" s="30" t="str">
        <f t="shared" si="28"/>
        <v>MIB</v>
      </c>
      <c r="B671" s="30" t="str">
        <f t="shared" si="29"/>
        <v>251</v>
      </c>
      <c r="C671" s="131" t="s">
        <v>870</v>
      </c>
      <c r="D671" s="132" t="s">
        <v>871</v>
      </c>
      <c r="E671" s="142">
        <v>3</v>
      </c>
    </row>
    <row r="672" spans="1:5" customFormat="1" ht="15">
      <c r="A672" s="30" t="str">
        <f t="shared" si="28"/>
        <v>MIB</v>
      </c>
      <c r="B672" s="30" t="str">
        <f t="shared" si="29"/>
        <v>253</v>
      </c>
      <c r="C672" s="131" t="s">
        <v>872</v>
      </c>
      <c r="D672" s="132" t="s">
        <v>873</v>
      </c>
      <c r="E672" s="142">
        <v>1</v>
      </c>
    </row>
    <row r="673" spans="1:5" customFormat="1" ht="15">
      <c r="A673" s="30" t="str">
        <f t="shared" ref="A673:A736" si="30">LEFT(C673,3)</f>
        <v>MIB</v>
      </c>
      <c r="B673" s="30" t="str">
        <f t="shared" ref="B673:B736" si="31">RIGHT(C673,3)</f>
        <v>254</v>
      </c>
      <c r="C673" s="131" t="s">
        <v>874</v>
      </c>
      <c r="D673" s="132" t="s">
        <v>873</v>
      </c>
      <c r="E673" s="138">
        <v>1</v>
      </c>
    </row>
    <row r="674" spans="1:5" customFormat="1" ht="15">
      <c r="A674" s="30" t="str">
        <f t="shared" si="30"/>
        <v>MIB</v>
      </c>
      <c r="B674" s="30" t="str">
        <f t="shared" si="31"/>
        <v>264</v>
      </c>
      <c r="C674" s="131" t="s">
        <v>1147</v>
      </c>
      <c r="D674" s="132" t="s">
        <v>1148</v>
      </c>
      <c r="E674" s="138">
        <v>3</v>
      </c>
    </row>
    <row r="675" spans="1:5" customFormat="1" ht="15">
      <c r="A675" s="30" t="str">
        <f t="shared" si="30"/>
        <v>MIB</v>
      </c>
      <c r="B675" s="30" t="str">
        <f t="shared" si="31"/>
        <v>280</v>
      </c>
      <c r="C675" s="131" t="s">
        <v>1149</v>
      </c>
      <c r="D675" s="132" t="s">
        <v>1150</v>
      </c>
      <c r="E675" s="131">
        <v>4</v>
      </c>
    </row>
    <row r="676" spans="1:5" customFormat="1" ht="15">
      <c r="A676" s="30" t="str">
        <f t="shared" si="30"/>
        <v>MKT</v>
      </c>
      <c r="B676" s="30" t="str">
        <f t="shared" si="31"/>
        <v>253</v>
      </c>
      <c r="C676" s="131" t="s">
        <v>875</v>
      </c>
      <c r="D676" s="132" t="s">
        <v>876</v>
      </c>
      <c r="E676" s="131">
        <v>3</v>
      </c>
    </row>
    <row r="677" spans="1:5" customFormat="1" ht="15">
      <c r="A677" s="30" t="str">
        <f t="shared" si="30"/>
        <v>MKT</v>
      </c>
      <c r="B677" s="30" t="str">
        <f t="shared" si="31"/>
        <v>424</v>
      </c>
      <c r="C677" s="131" t="s">
        <v>877</v>
      </c>
      <c r="D677" s="132" t="s">
        <v>878</v>
      </c>
      <c r="E677" s="131">
        <v>2</v>
      </c>
    </row>
    <row r="678" spans="1:5" customFormat="1" ht="15">
      <c r="A678" s="30" t="str">
        <f t="shared" si="30"/>
        <v xml:space="preserve">MT </v>
      </c>
      <c r="B678" s="30" t="str">
        <f t="shared" si="31"/>
        <v>400</v>
      </c>
      <c r="C678" s="131" t="s">
        <v>1151</v>
      </c>
      <c r="D678" s="132" t="s">
        <v>1152</v>
      </c>
      <c r="E678" s="131">
        <v>2</v>
      </c>
    </row>
    <row r="679" spans="1:5" customFormat="1" ht="15">
      <c r="A679" s="30" t="str">
        <f t="shared" si="30"/>
        <v xml:space="preserve">MT </v>
      </c>
      <c r="B679" s="30" t="str">
        <f t="shared" si="31"/>
        <v>402</v>
      </c>
      <c r="C679" s="131" t="s">
        <v>1153</v>
      </c>
      <c r="D679" s="132" t="s">
        <v>1154</v>
      </c>
      <c r="E679" s="131">
        <v>3</v>
      </c>
    </row>
    <row r="680" spans="1:5" customFormat="1" ht="15">
      <c r="A680" s="30" t="str">
        <f t="shared" si="30"/>
        <v xml:space="preserve">MT </v>
      </c>
      <c r="B680" s="30" t="str">
        <f t="shared" si="31"/>
        <v>406</v>
      </c>
      <c r="C680" s="131" t="s">
        <v>1155</v>
      </c>
      <c r="D680" s="132" t="s">
        <v>1156</v>
      </c>
      <c r="E680" s="131">
        <v>1</v>
      </c>
    </row>
    <row r="681" spans="1:5" customFormat="1" ht="15">
      <c r="A681" s="30" t="str">
        <f t="shared" si="30"/>
        <v>MTH</v>
      </c>
      <c r="B681" s="30" t="str">
        <f t="shared" si="31"/>
        <v>254</v>
      </c>
      <c r="C681" s="131" t="s">
        <v>879</v>
      </c>
      <c r="D681" s="132" t="s">
        <v>880</v>
      </c>
      <c r="E681" s="131">
        <v>3</v>
      </c>
    </row>
    <row r="682" spans="1:5" customFormat="1" ht="15">
      <c r="A682" s="30" t="str">
        <f t="shared" si="30"/>
        <v>NTR</v>
      </c>
      <c r="B682" s="30" t="str">
        <f t="shared" si="31"/>
        <v>151</v>
      </c>
      <c r="C682" s="131" t="s">
        <v>881</v>
      </c>
      <c r="D682" s="132" t="s">
        <v>882</v>
      </c>
      <c r="E682" s="138">
        <v>2</v>
      </c>
    </row>
    <row r="683" spans="1:5" customFormat="1" ht="15">
      <c r="A683" s="30" t="str">
        <f t="shared" si="30"/>
        <v>NTR</v>
      </c>
      <c r="B683" s="30" t="str">
        <f t="shared" si="31"/>
        <v>152</v>
      </c>
      <c r="C683" s="131" t="s">
        <v>1157</v>
      </c>
      <c r="D683" s="132" t="s">
        <v>1158</v>
      </c>
      <c r="E683" s="131">
        <v>1</v>
      </c>
    </row>
    <row r="684" spans="1:5" customFormat="1" ht="15">
      <c r="A684" s="30" t="str">
        <f t="shared" si="30"/>
        <v>NTR</v>
      </c>
      <c r="B684" s="30" t="str">
        <f t="shared" si="31"/>
        <v>413</v>
      </c>
      <c r="C684" s="131" t="s">
        <v>883</v>
      </c>
      <c r="D684" s="132" t="s">
        <v>884</v>
      </c>
      <c r="E684" s="138">
        <v>1</v>
      </c>
    </row>
    <row r="685" spans="1:5" customFormat="1" ht="15">
      <c r="A685" s="30" t="str">
        <f t="shared" si="30"/>
        <v>NTR</v>
      </c>
      <c r="B685" s="30" t="str">
        <f t="shared" si="31"/>
        <v>431</v>
      </c>
      <c r="C685" s="131" t="s">
        <v>885</v>
      </c>
      <c r="D685" s="132" t="s">
        <v>886</v>
      </c>
      <c r="E685" s="131">
        <v>1</v>
      </c>
    </row>
    <row r="686" spans="1:5" customFormat="1" ht="15">
      <c r="A686" s="30" t="str">
        <f t="shared" si="30"/>
        <v>NUR</v>
      </c>
      <c r="B686" s="30" t="str">
        <f t="shared" si="31"/>
        <v>248</v>
      </c>
      <c r="C686" s="131" t="s">
        <v>887</v>
      </c>
      <c r="D686" s="132" t="s">
        <v>888</v>
      </c>
      <c r="E686" s="131">
        <v>3</v>
      </c>
    </row>
    <row r="687" spans="1:5" customFormat="1" ht="15">
      <c r="A687" s="30" t="str">
        <f t="shared" si="30"/>
        <v>NUR</v>
      </c>
      <c r="B687" s="30" t="str">
        <f t="shared" si="31"/>
        <v>251</v>
      </c>
      <c r="C687" s="131" t="s">
        <v>889</v>
      </c>
      <c r="D687" s="132" t="s">
        <v>890</v>
      </c>
      <c r="E687" s="138">
        <v>4</v>
      </c>
    </row>
    <row r="688" spans="1:5" customFormat="1" ht="15">
      <c r="A688" s="30" t="str">
        <f t="shared" si="30"/>
        <v>NUR</v>
      </c>
      <c r="B688" s="30" t="str">
        <f t="shared" si="31"/>
        <v>296</v>
      </c>
      <c r="C688" s="131" t="s">
        <v>891</v>
      </c>
      <c r="D688" s="132" t="s">
        <v>754</v>
      </c>
      <c r="E688" s="138">
        <v>1</v>
      </c>
    </row>
    <row r="689" spans="1:5" customFormat="1" ht="15">
      <c r="A689" s="30" t="str">
        <f t="shared" si="30"/>
        <v>NUR</v>
      </c>
      <c r="B689" s="30" t="str">
        <f t="shared" si="31"/>
        <v>300</v>
      </c>
      <c r="C689" s="131" t="s">
        <v>892</v>
      </c>
      <c r="D689" s="132" t="s">
        <v>893</v>
      </c>
      <c r="E689" s="138">
        <v>3</v>
      </c>
    </row>
    <row r="690" spans="1:5" customFormat="1" ht="15">
      <c r="A690" s="30" t="str">
        <f t="shared" si="30"/>
        <v>NUR</v>
      </c>
      <c r="B690" s="30" t="str">
        <f t="shared" si="31"/>
        <v>301</v>
      </c>
      <c r="C690" s="131" t="s">
        <v>894</v>
      </c>
      <c r="D690" s="132" t="s">
        <v>893</v>
      </c>
      <c r="E690" s="138">
        <v>4</v>
      </c>
    </row>
    <row r="691" spans="1:5" customFormat="1" ht="15">
      <c r="A691" s="30" t="str">
        <f t="shared" si="30"/>
        <v>NUR</v>
      </c>
      <c r="B691" s="30" t="str">
        <f t="shared" si="31"/>
        <v>302</v>
      </c>
      <c r="C691" s="131" t="s">
        <v>895</v>
      </c>
      <c r="D691" s="132" t="s">
        <v>896</v>
      </c>
      <c r="E691" s="138">
        <v>2</v>
      </c>
    </row>
    <row r="692" spans="1:5" customFormat="1" ht="15">
      <c r="A692" s="30" t="str">
        <f t="shared" si="30"/>
        <v>NUR</v>
      </c>
      <c r="B692" s="30" t="str">
        <f t="shared" si="31"/>
        <v>303</v>
      </c>
      <c r="C692" s="131" t="s">
        <v>897</v>
      </c>
      <c r="D692" s="132" t="s">
        <v>898</v>
      </c>
      <c r="E692" s="131">
        <v>2</v>
      </c>
    </row>
    <row r="693" spans="1:5" customFormat="1" ht="15">
      <c r="A693" s="30" t="str">
        <f t="shared" si="30"/>
        <v>NUR</v>
      </c>
      <c r="B693" s="30" t="str">
        <f t="shared" si="31"/>
        <v>305</v>
      </c>
      <c r="C693" s="131" t="s">
        <v>899</v>
      </c>
      <c r="D693" s="132" t="s">
        <v>900</v>
      </c>
      <c r="E693" s="131">
        <v>2</v>
      </c>
    </row>
    <row r="694" spans="1:5" customFormat="1" ht="15">
      <c r="A694" s="30" t="str">
        <f t="shared" si="30"/>
        <v>NUR</v>
      </c>
      <c r="B694" s="30" t="str">
        <f t="shared" si="31"/>
        <v>306</v>
      </c>
      <c r="C694" s="131" t="s">
        <v>901</v>
      </c>
      <c r="D694" s="132" t="s">
        <v>902</v>
      </c>
      <c r="E694" s="138">
        <v>2</v>
      </c>
    </row>
    <row r="695" spans="1:5" customFormat="1" ht="15">
      <c r="A695" s="30" t="str">
        <f t="shared" si="30"/>
        <v>NUR</v>
      </c>
      <c r="B695" s="30" t="str">
        <f t="shared" si="31"/>
        <v>313</v>
      </c>
      <c r="C695" s="131" t="s">
        <v>903</v>
      </c>
      <c r="D695" s="132" t="s">
        <v>904</v>
      </c>
      <c r="E695" s="138">
        <v>2</v>
      </c>
    </row>
    <row r="696" spans="1:5" customFormat="1" ht="15">
      <c r="A696" s="30" t="str">
        <f t="shared" si="30"/>
        <v>NUR</v>
      </c>
      <c r="B696" s="30" t="str">
        <f t="shared" si="31"/>
        <v>323</v>
      </c>
      <c r="C696" s="131" t="s">
        <v>905</v>
      </c>
      <c r="D696" s="132" t="s">
        <v>906</v>
      </c>
      <c r="E696" s="138">
        <v>3</v>
      </c>
    </row>
    <row r="697" spans="1:5" customFormat="1" ht="15">
      <c r="A697" s="30" t="str">
        <f t="shared" si="30"/>
        <v>NUR</v>
      </c>
      <c r="B697" s="30" t="str">
        <f t="shared" si="31"/>
        <v>324</v>
      </c>
      <c r="C697" s="131" t="s">
        <v>907</v>
      </c>
      <c r="D697" s="132" t="s">
        <v>906</v>
      </c>
      <c r="E697" s="138">
        <v>4</v>
      </c>
    </row>
    <row r="698" spans="1:5" customFormat="1" ht="15">
      <c r="A698" s="30" t="str">
        <f t="shared" si="30"/>
        <v>NUR</v>
      </c>
      <c r="B698" s="30" t="str">
        <f t="shared" si="31"/>
        <v>333</v>
      </c>
      <c r="C698" s="131" t="s">
        <v>908</v>
      </c>
      <c r="D698" s="132" t="s">
        <v>909</v>
      </c>
      <c r="E698" s="131">
        <v>3</v>
      </c>
    </row>
    <row r="699" spans="1:5" customFormat="1" ht="15">
      <c r="A699" s="30" t="str">
        <f t="shared" si="30"/>
        <v>NUR</v>
      </c>
      <c r="B699" s="30" t="str">
        <f t="shared" si="31"/>
        <v>334</v>
      </c>
      <c r="C699" s="131" t="s">
        <v>910</v>
      </c>
      <c r="D699" s="132" t="s">
        <v>909</v>
      </c>
      <c r="E699" s="131">
        <v>4</v>
      </c>
    </row>
    <row r="700" spans="1:5" customFormat="1" ht="15">
      <c r="A700" s="30" t="str">
        <f t="shared" si="30"/>
        <v>NUR</v>
      </c>
      <c r="B700" s="30" t="str">
        <f t="shared" si="31"/>
        <v>343</v>
      </c>
      <c r="C700" s="131" t="s">
        <v>911</v>
      </c>
      <c r="D700" s="132" t="s">
        <v>912</v>
      </c>
      <c r="E700" s="131">
        <v>2</v>
      </c>
    </row>
    <row r="701" spans="1:5" customFormat="1" ht="15">
      <c r="A701" s="30" t="str">
        <f t="shared" si="30"/>
        <v>NUR</v>
      </c>
      <c r="B701" s="30" t="str">
        <f t="shared" si="31"/>
        <v>344</v>
      </c>
      <c r="C701" s="131" t="s">
        <v>913</v>
      </c>
      <c r="D701" s="132" t="s">
        <v>912</v>
      </c>
      <c r="E701" s="131">
        <v>3</v>
      </c>
    </row>
    <row r="702" spans="1:5" customFormat="1" ht="15">
      <c r="A702" s="30" t="str">
        <f t="shared" si="30"/>
        <v>NUR</v>
      </c>
      <c r="B702" s="30" t="str">
        <f t="shared" si="31"/>
        <v>348</v>
      </c>
      <c r="C702" s="131" t="s">
        <v>914</v>
      </c>
      <c r="D702" s="132" t="s">
        <v>915</v>
      </c>
      <c r="E702" s="131">
        <v>3</v>
      </c>
    </row>
    <row r="703" spans="1:5" customFormat="1" ht="15">
      <c r="A703" s="30" t="str">
        <f t="shared" si="30"/>
        <v>NUR</v>
      </c>
      <c r="B703" s="30" t="str">
        <f t="shared" si="31"/>
        <v>349</v>
      </c>
      <c r="C703" s="131" t="s">
        <v>916</v>
      </c>
      <c r="D703" s="132" t="s">
        <v>667</v>
      </c>
      <c r="E703" s="131">
        <v>1</v>
      </c>
    </row>
    <row r="704" spans="1:5" customFormat="1" ht="15">
      <c r="A704" s="30" t="str">
        <f t="shared" si="30"/>
        <v>NUR</v>
      </c>
      <c r="B704" s="30" t="str">
        <f t="shared" si="31"/>
        <v>396</v>
      </c>
      <c r="C704" s="131" t="s">
        <v>917</v>
      </c>
      <c r="D704" s="132" t="s">
        <v>754</v>
      </c>
      <c r="E704" s="131">
        <v>1</v>
      </c>
    </row>
    <row r="705" spans="1:5" customFormat="1" ht="15">
      <c r="A705" s="30" t="str">
        <f t="shared" si="30"/>
        <v>NUR</v>
      </c>
      <c r="B705" s="30" t="str">
        <f t="shared" si="31"/>
        <v>402</v>
      </c>
      <c r="C705" s="131" t="s">
        <v>918</v>
      </c>
      <c r="D705" s="132" t="s">
        <v>919</v>
      </c>
      <c r="E705" s="138">
        <v>2</v>
      </c>
    </row>
    <row r="706" spans="1:5" customFormat="1" ht="15">
      <c r="A706" s="30" t="str">
        <f t="shared" si="30"/>
        <v>NUR</v>
      </c>
      <c r="B706" s="30" t="str">
        <f t="shared" si="31"/>
        <v>403</v>
      </c>
      <c r="C706" s="131" t="s">
        <v>920</v>
      </c>
      <c r="D706" s="132" t="s">
        <v>921</v>
      </c>
      <c r="E706" s="131">
        <v>2</v>
      </c>
    </row>
    <row r="707" spans="1:5" customFormat="1" ht="15">
      <c r="A707" s="30" t="str">
        <f t="shared" si="30"/>
        <v>NUR</v>
      </c>
      <c r="B707" s="30" t="str">
        <f t="shared" si="31"/>
        <v>405</v>
      </c>
      <c r="C707" s="131" t="s">
        <v>922</v>
      </c>
      <c r="D707" s="132" t="s">
        <v>923</v>
      </c>
      <c r="E707" s="131">
        <v>2</v>
      </c>
    </row>
    <row r="708" spans="1:5" customFormat="1" ht="15">
      <c r="A708" s="30" t="str">
        <f t="shared" si="30"/>
        <v>NUR</v>
      </c>
      <c r="B708" s="30" t="str">
        <f t="shared" si="31"/>
        <v>406</v>
      </c>
      <c r="C708" s="131" t="s">
        <v>924</v>
      </c>
      <c r="D708" s="132" t="s">
        <v>925</v>
      </c>
      <c r="E708" s="131">
        <v>2</v>
      </c>
    </row>
    <row r="709" spans="1:5" customFormat="1" ht="15">
      <c r="A709" s="30" t="str">
        <f t="shared" si="30"/>
        <v>NUR</v>
      </c>
      <c r="B709" s="30" t="str">
        <f t="shared" si="31"/>
        <v>413</v>
      </c>
      <c r="C709" s="131" t="s">
        <v>926</v>
      </c>
      <c r="D709" s="132" t="s">
        <v>927</v>
      </c>
      <c r="E709" s="131">
        <v>2</v>
      </c>
    </row>
    <row r="710" spans="1:5" customFormat="1" ht="15">
      <c r="A710" s="30" t="str">
        <f t="shared" si="30"/>
        <v>NUR</v>
      </c>
      <c r="B710" s="30" t="str">
        <f t="shared" si="31"/>
        <v>414</v>
      </c>
      <c r="C710" s="131" t="s">
        <v>928</v>
      </c>
      <c r="D710" s="132" t="s">
        <v>929</v>
      </c>
      <c r="E710" s="131">
        <v>2</v>
      </c>
    </row>
    <row r="711" spans="1:5" customFormat="1" ht="15">
      <c r="A711" s="30" t="str">
        <f t="shared" si="30"/>
        <v>NUR</v>
      </c>
      <c r="B711" s="30" t="str">
        <f t="shared" si="31"/>
        <v>423</v>
      </c>
      <c r="C711" s="131" t="s">
        <v>930</v>
      </c>
      <c r="D711" s="132" t="s">
        <v>931</v>
      </c>
      <c r="E711" s="131">
        <v>2</v>
      </c>
    </row>
    <row r="712" spans="1:5" customFormat="1" ht="15">
      <c r="A712" s="30" t="str">
        <f t="shared" si="30"/>
        <v>NUR</v>
      </c>
      <c r="B712" s="30" t="str">
        <f t="shared" si="31"/>
        <v>433</v>
      </c>
      <c r="C712" s="131" t="s">
        <v>932</v>
      </c>
      <c r="D712" s="132" t="s">
        <v>933</v>
      </c>
      <c r="E712" s="131">
        <v>2</v>
      </c>
    </row>
    <row r="713" spans="1:5" customFormat="1" ht="15">
      <c r="A713" s="30" t="str">
        <f t="shared" si="30"/>
        <v>NUR</v>
      </c>
      <c r="B713" s="30" t="str">
        <f t="shared" si="31"/>
        <v>448</v>
      </c>
      <c r="C713" s="131" t="s">
        <v>934</v>
      </c>
      <c r="D713" s="132" t="s">
        <v>935</v>
      </c>
      <c r="E713" s="131">
        <v>5</v>
      </c>
    </row>
    <row r="714" spans="1:5" customFormat="1" ht="15">
      <c r="A714" s="30" t="str">
        <f t="shared" si="30"/>
        <v>NUR</v>
      </c>
      <c r="B714" s="30" t="str">
        <f t="shared" si="31"/>
        <v>452</v>
      </c>
      <c r="C714" s="131" t="s">
        <v>936</v>
      </c>
      <c r="D714" s="132" t="s">
        <v>931</v>
      </c>
      <c r="E714" s="131">
        <v>3</v>
      </c>
    </row>
    <row r="715" spans="1:5" customFormat="1" ht="15">
      <c r="A715" s="30" t="str">
        <f t="shared" si="30"/>
        <v>NUR</v>
      </c>
      <c r="B715" s="30" t="str">
        <f t="shared" si="31"/>
        <v>453</v>
      </c>
      <c r="C715" s="131" t="s">
        <v>937</v>
      </c>
      <c r="D715" s="132" t="s">
        <v>933</v>
      </c>
      <c r="E715" s="131">
        <v>3</v>
      </c>
    </row>
    <row r="716" spans="1:5" customFormat="1" ht="15">
      <c r="A716" s="30" t="str">
        <f t="shared" si="30"/>
        <v>NUR</v>
      </c>
      <c r="B716" s="30" t="str">
        <f t="shared" si="31"/>
        <v>455</v>
      </c>
      <c r="C716" s="131" t="s">
        <v>938</v>
      </c>
      <c r="D716" s="132" t="s">
        <v>939</v>
      </c>
      <c r="E716" s="131">
        <v>2</v>
      </c>
    </row>
    <row r="717" spans="1:5" customFormat="1" ht="15">
      <c r="A717" s="30" t="str">
        <f t="shared" si="30"/>
        <v>OPT</v>
      </c>
      <c r="B717" s="30" t="str">
        <f t="shared" si="31"/>
        <v>600</v>
      </c>
      <c r="C717" s="131" t="s">
        <v>1159</v>
      </c>
      <c r="D717" s="132" t="s">
        <v>1160</v>
      </c>
      <c r="E717" s="131">
        <v>2</v>
      </c>
    </row>
    <row r="718" spans="1:5" customFormat="1" ht="15">
      <c r="A718" s="30" t="str">
        <f t="shared" si="30"/>
        <v>PGY</v>
      </c>
      <c r="B718" s="30" t="str">
        <f t="shared" si="31"/>
        <v>251</v>
      </c>
      <c r="C718" s="131" t="s">
        <v>1161</v>
      </c>
      <c r="D718" s="132" t="s">
        <v>1162</v>
      </c>
      <c r="E718" s="131">
        <v>3</v>
      </c>
    </row>
    <row r="719" spans="1:5" customFormat="1" ht="15">
      <c r="A719" s="30" t="str">
        <f t="shared" si="30"/>
        <v>PGY</v>
      </c>
      <c r="B719" s="30" t="str">
        <f t="shared" si="31"/>
        <v>301</v>
      </c>
      <c r="C719" s="131" t="s">
        <v>1163</v>
      </c>
      <c r="D719" s="132" t="s">
        <v>1164</v>
      </c>
      <c r="E719" s="131">
        <v>4</v>
      </c>
    </row>
    <row r="720" spans="1:5" customFormat="1" ht="15">
      <c r="A720" s="30" t="str">
        <f t="shared" si="30"/>
        <v>PMY</v>
      </c>
      <c r="B720" s="30" t="str">
        <f t="shared" si="31"/>
        <v>300</v>
      </c>
      <c r="C720" s="131" t="s">
        <v>940</v>
      </c>
      <c r="D720" s="132" t="s">
        <v>941</v>
      </c>
      <c r="E720" s="131">
        <v>2</v>
      </c>
    </row>
    <row r="721" spans="1:5" customFormat="1" ht="15">
      <c r="A721" s="30" t="str">
        <f t="shared" si="30"/>
        <v>PMY</v>
      </c>
      <c r="B721" s="30" t="str">
        <f t="shared" si="31"/>
        <v>301</v>
      </c>
      <c r="C721" s="131" t="s">
        <v>942</v>
      </c>
      <c r="D721" s="132" t="s">
        <v>943</v>
      </c>
      <c r="E721" s="131">
        <v>3</v>
      </c>
    </row>
    <row r="722" spans="1:5" customFormat="1" ht="15">
      <c r="A722" s="30" t="str">
        <f t="shared" si="30"/>
        <v>PMY</v>
      </c>
      <c r="B722" s="30" t="str">
        <f t="shared" si="31"/>
        <v>302</v>
      </c>
      <c r="C722" s="131" t="s">
        <v>944</v>
      </c>
      <c r="D722" s="132" t="s">
        <v>945</v>
      </c>
      <c r="E722" s="131">
        <v>3</v>
      </c>
    </row>
    <row r="723" spans="1:5" customFormat="1" ht="15">
      <c r="A723" s="30" t="str">
        <f t="shared" si="30"/>
        <v>PMY</v>
      </c>
      <c r="B723" s="30" t="str">
        <f t="shared" si="31"/>
        <v>304</v>
      </c>
      <c r="C723" s="131" t="s">
        <v>946</v>
      </c>
      <c r="D723" s="132" t="s">
        <v>947</v>
      </c>
      <c r="E723" s="130">
        <v>3</v>
      </c>
    </row>
    <row r="724" spans="1:5" customFormat="1" ht="15">
      <c r="A724" s="30" t="str">
        <f t="shared" si="30"/>
        <v>PMY</v>
      </c>
      <c r="B724" s="30" t="str">
        <f t="shared" si="31"/>
        <v>443</v>
      </c>
      <c r="C724" s="131" t="s">
        <v>948</v>
      </c>
      <c r="D724" s="132" t="s">
        <v>949</v>
      </c>
      <c r="E724" s="130">
        <v>1</v>
      </c>
    </row>
    <row r="725" spans="1:5" customFormat="1" ht="15">
      <c r="A725" s="30" t="str">
        <f t="shared" si="30"/>
        <v>PTY</v>
      </c>
      <c r="B725" s="30" t="str">
        <f t="shared" si="31"/>
        <v>601</v>
      </c>
      <c r="C725" s="131" t="s">
        <v>1165</v>
      </c>
      <c r="D725" s="132" t="s">
        <v>1166</v>
      </c>
      <c r="E725" s="131">
        <v>2</v>
      </c>
    </row>
    <row r="726" spans="1:5" customFormat="1" ht="15">
      <c r="A726" s="30" t="str">
        <f t="shared" si="30"/>
        <v>PTH</v>
      </c>
      <c r="B726" s="30" t="str">
        <f t="shared" si="31"/>
        <v>350</v>
      </c>
      <c r="C726" s="131" t="s">
        <v>950</v>
      </c>
      <c r="D726" s="132" t="s">
        <v>951</v>
      </c>
      <c r="E726" s="131">
        <v>3</v>
      </c>
    </row>
    <row r="727" spans="1:5" customFormat="1" ht="15">
      <c r="A727" s="30" t="str">
        <f t="shared" si="30"/>
        <v>PTH</v>
      </c>
      <c r="B727" s="30" t="str">
        <f t="shared" si="31"/>
        <v>351</v>
      </c>
      <c r="C727" s="131" t="s">
        <v>1167</v>
      </c>
      <c r="D727" s="139" t="s">
        <v>1168</v>
      </c>
      <c r="E727" s="131">
        <v>3</v>
      </c>
    </row>
    <row r="728" spans="1:5" customFormat="1" ht="15">
      <c r="A728" s="30" t="str">
        <f t="shared" si="30"/>
        <v>PTH</v>
      </c>
      <c r="B728" s="30" t="str">
        <f t="shared" si="31"/>
        <v>603</v>
      </c>
      <c r="C728" s="131" t="s">
        <v>1169</v>
      </c>
      <c r="D728" s="132" t="s">
        <v>1170</v>
      </c>
      <c r="E728" s="131">
        <v>2</v>
      </c>
    </row>
    <row r="729" spans="1:5" customFormat="1" ht="15">
      <c r="A729" s="30" t="str">
        <f t="shared" si="30"/>
        <v>PTH</v>
      </c>
      <c r="B729" s="30" t="str">
        <f t="shared" si="31"/>
        <v>604</v>
      </c>
      <c r="C729" s="131" t="s">
        <v>1171</v>
      </c>
      <c r="D729" s="132" t="s">
        <v>1172</v>
      </c>
      <c r="E729" s="131">
        <v>3</v>
      </c>
    </row>
    <row r="730" spans="1:5" customFormat="1" ht="15">
      <c r="A730" s="30" t="str">
        <f t="shared" si="30"/>
        <v>PTH</v>
      </c>
      <c r="B730" s="30" t="str">
        <f t="shared" si="31"/>
        <v>605</v>
      </c>
      <c r="C730" s="131" t="s">
        <v>1173</v>
      </c>
      <c r="D730" s="139" t="s">
        <v>1174</v>
      </c>
      <c r="E730" s="131">
        <v>4</v>
      </c>
    </row>
    <row r="731" spans="1:5" customFormat="1" ht="15">
      <c r="A731" s="30" t="str">
        <f t="shared" si="30"/>
        <v>PTH</v>
      </c>
      <c r="B731" s="30" t="str">
        <f t="shared" si="31"/>
        <v>606</v>
      </c>
      <c r="C731" s="131" t="s">
        <v>1175</v>
      </c>
      <c r="D731" s="139" t="s">
        <v>1176</v>
      </c>
      <c r="E731" s="131">
        <v>2</v>
      </c>
    </row>
    <row r="732" spans="1:5" customFormat="1" ht="15">
      <c r="A732" s="30" t="str">
        <f t="shared" si="30"/>
        <v>PTH</v>
      </c>
      <c r="B732" s="30" t="str">
        <f t="shared" si="31"/>
        <v>615</v>
      </c>
      <c r="C732" s="131" t="s">
        <v>1177</v>
      </c>
      <c r="D732" s="139" t="s">
        <v>1178</v>
      </c>
      <c r="E732" s="131">
        <v>1</v>
      </c>
    </row>
    <row r="733" spans="1:5" customFormat="1" ht="15">
      <c r="A733" s="30" t="str">
        <f t="shared" si="30"/>
        <v>PTH</v>
      </c>
      <c r="B733" s="30" t="str">
        <f t="shared" si="31"/>
        <v>655</v>
      </c>
      <c r="C733" s="131" t="s">
        <v>1179</v>
      </c>
      <c r="D733" s="139" t="s">
        <v>1180</v>
      </c>
      <c r="E733" s="131">
        <v>3</v>
      </c>
    </row>
    <row r="734" spans="1:5" customFormat="1" ht="15">
      <c r="A734" s="30" t="str">
        <f t="shared" si="30"/>
        <v>PHC</v>
      </c>
      <c r="B734" s="30" t="str">
        <f t="shared" si="31"/>
        <v>351</v>
      </c>
      <c r="C734" s="131" t="s">
        <v>952</v>
      </c>
      <c r="D734" s="139" t="s">
        <v>953</v>
      </c>
      <c r="E734" s="131">
        <v>3</v>
      </c>
    </row>
    <row r="735" spans="1:5" customFormat="1" ht="15">
      <c r="A735" s="30" t="str">
        <f t="shared" si="30"/>
        <v>PHC</v>
      </c>
      <c r="B735" s="30" t="str">
        <f t="shared" si="31"/>
        <v>401</v>
      </c>
      <c r="C735" s="131" t="s">
        <v>954</v>
      </c>
      <c r="D735" s="139" t="s">
        <v>955</v>
      </c>
      <c r="E735" s="131">
        <v>3</v>
      </c>
    </row>
    <row r="736" spans="1:5" customFormat="1" ht="15">
      <c r="A736" s="30" t="str">
        <f t="shared" si="30"/>
        <v>PHC</v>
      </c>
      <c r="B736" s="30" t="str">
        <f t="shared" si="31"/>
        <v>402</v>
      </c>
      <c r="C736" s="131" t="s">
        <v>956</v>
      </c>
      <c r="D736" s="139" t="s">
        <v>957</v>
      </c>
      <c r="E736" s="131">
        <v>2</v>
      </c>
    </row>
    <row r="737" spans="1:5" customFormat="1" ht="15">
      <c r="A737" s="30" t="str">
        <f t="shared" ref="A737:A797" si="32">LEFT(C737,3)</f>
        <v>PHC</v>
      </c>
      <c r="B737" s="30" t="str">
        <f t="shared" ref="B737:B797" si="33">RIGHT(C737,3)</f>
        <v>406</v>
      </c>
      <c r="C737" s="131" t="s">
        <v>958</v>
      </c>
      <c r="D737" s="139" t="s">
        <v>959</v>
      </c>
      <c r="E737" s="131">
        <v>3</v>
      </c>
    </row>
    <row r="738" spans="1:5" customFormat="1" ht="15">
      <c r="A738" s="30" t="str">
        <f t="shared" si="32"/>
        <v>PHC</v>
      </c>
      <c r="B738" s="30" t="str">
        <f t="shared" si="33"/>
        <v>414</v>
      </c>
      <c r="C738" s="131" t="s">
        <v>960</v>
      </c>
      <c r="D738" s="132" t="s">
        <v>961</v>
      </c>
      <c r="E738" s="131">
        <v>1</v>
      </c>
    </row>
    <row r="739" spans="1:5" customFormat="1" ht="15">
      <c r="A739" s="30" t="str">
        <f t="shared" si="32"/>
        <v>PHC</v>
      </c>
      <c r="B739" s="30" t="str">
        <f t="shared" si="33"/>
        <v>422</v>
      </c>
      <c r="C739" s="131" t="s">
        <v>962</v>
      </c>
      <c r="D739" s="132" t="s">
        <v>963</v>
      </c>
      <c r="E739" s="131">
        <v>1</v>
      </c>
    </row>
    <row r="740" spans="1:5" customFormat="1" ht="15">
      <c r="A740" s="30" t="str">
        <f t="shared" si="32"/>
        <v>PHC</v>
      </c>
      <c r="B740" s="30" t="str">
        <f t="shared" si="33"/>
        <v>424</v>
      </c>
      <c r="C740" s="131" t="s">
        <v>964</v>
      </c>
      <c r="D740" s="132" t="s">
        <v>965</v>
      </c>
      <c r="E740" s="131">
        <v>1</v>
      </c>
    </row>
    <row r="741" spans="1:5" customFormat="1" ht="15">
      <c r="A741" s="30" t="str">
        <f t="shared" si="32"/>
        <v>PHC</v>
      </c>
      <c r="B741" s="30" t="str">
        <f t="shared" si="33"/>
        <v>434</v>
      </c>
      <c r="C741" s="131" t="s">
        <v>966</v>
      </c>
      <c r="D741" s="132" t="s">
        <v>967</v>
      </c>
      <c r="E741" s="131">
        <v>1</v>
      </c>
    </row>
    <row r="742" spans="1:5" customFormat="1" ht="15">
      <c r="A742" s="30" t="str">
        <f t="shared" si="32"/>
        <v>PHC</v>
      </c>
      <c r="B742" s="30" t="str">
        <f t="shared" si="33"/>
        <v>451</v>
      </c>
      <c r="C742" s="131" t="s">
        <v>968</v>
      </c>
      <c r="D742" s="132" t="s">
        <v>969</v>
      </c>
      <c r="E742" s="131">
        <v>3</v>
      </c>
    </row>
    <row r="743" spans="1:5" customFormat="1" ht="15">
      <c r="A743" s="30" t="str">
        <f t="shared" si="32"/>
        <v>PHI</v>
      </c>
      <c r="B743" s="30" t="str">
        <f t="shared" si="33"/>
        <v>461</v>
      </c>
      <c r="C743" s="131" t="s">
        <v>1181</v>
      </c>
      <c r="D743" s="132" t="s">
        <v>1182</v>
      </c>
      <c r="E743" s="131">
        <v>2</v>
      </c>
    </row>
    <row r="744" spans="1:5" customFormat="1" ht="15">
      <c r="A744" s="30" t="str">
        <f t="shared" si="32"/>
        <v>PHM</v>
      </c>
      <c r="B744" s="30" t="str">
        <f t="shared" si="33"/>
        <v>296</v>
      </c>
      <c r="C744" s="131" t="s">
        <v>970</v>
      </c>
      <c r="D744" s="132" t="s">
        <v>754</v>
      </c>
      <c r="E744" s="131">
        <v>1</v>
      </c>
    </row>
    <row r="745" spans="1:5" customFormat="1" ht="15">
      <c r="A745" s="30" t="str">
        <f t="shared" si="32"/>
        <v>PHM</v>
      </c>
      <c r="B745" s="30" t="str">
        <f t="shared" si="33"/>
        <v>396</v>
      </c>
      <c r="C745" s="131" t="s">
        <v>971</v>
      </c>
      <c r="D745" s="132" t="s">
        <v>754</v>
      </c>
      <c r="E745" s="131">
        <v>1</v>
      </c>
    </row>
    <row r="746" spans="1:5" customFormat="1" ht="15">
      <c r="A746" s="30" t="str">
        <f t="shared" si="32"/>
        <v>PHM</v>
      </c>
      <c r="B746" s="30" t="str">
        <f t="shared" si="33"/>
        <v>402</v>
      </c>
      <c r="C746" s="131" t="s">
        <v>972</v>
      </c>
      <c r="D746" s="132" t="s">
        <v>973</v>
      </c>
      <c r="E746" s="131">
        <v>3</v>
      </c>
    </row>
    <row r="747" spans="1:5" customFormat="1" ht="15">
      <c r="A747" s="30" t="str">
        <f t="shared" si="32"/>
        <v>PHM</v>
      </c>
      <c r="B747" s="30" t="str">
        <f t="shared" si="33"/>
        <v>404</v>
      </c>
      <c r="C747" s="131" t="s">
        <v>974</v>
      </c>
      <c r="D747" s="132" t="s">
        <v>975</v>
      </c>
      <c r="E747" s="131">
        <v>3</v>
      </c>
    </row>
    <row r="748" spans="1:5" customFormat="1" ht="15">
      <c r="A748" s="30" t="str">
        <f t="shared" si="32"/>
        <v>PHM</v>
      </c>
      <c r="B748" s="30" t="str">
        <f t="shared" si="33"/>
        <v>407</v>
      </c>
      <c r="C748" s="131" t="s">
        <v>976</v>
      </c>
      <c r="D748" s="132" t="s">
        <v>977</v>
      </c>
      <c r="E748" s="131">
        <v>3</v>
      </c>
    </row>
    <row r="749" spans="1:5" customFormat="1" ht="15">
      <c r="A749" s="30" t="str">
        <f t="shared" si="32"/>
        <v>PHM</v>
      </c>
      <c r="B749" s="30" t="str">
        <f t="shared" si="33"/>
        <v>410</v>
      </c>
      <c r="C749" s="131" t="s">
        <v>978</v>
      </c>
      <c r="D749" s="132" t="s">
        <v>979</v>
      </c>
      <c r="E749" s="131">
        <v>2</v>
      </c>
    </row>
    <row r="750" spans="1:5" customFormat="1" ht="15">
      <c r="A750" s="30" t="str">
        <f t="shared" si="32"/>
        <v>PHM</v>
      </c>
      <c r="B750" s="30" t="str">
        <f t="shared" si="33"/>
        <v>413</v>
      </c>
      <c r="C750" s="131" t="s">
        <v>980</v>
      </c>
      <c r="D750" s="132" t="s">
        <v>981</v>
      </c>
      <c r="E750" s="131">
        <v>2</v>
      </c>
    </row>
    <row r="751" spans="1:5" customFormat="1" ht="15">
      <c r="A751" s="30" t="str">
        <f t="shared" si="32"/>
        <v>PHM</v>
      </c>
      <c r="B751" s="30" t="str">
        <f t="shared" si="33"/>
        <v>446</v>
      </c>
      <c r="C751" s="131" t="s">
        <v>1183</v>
      </c>
      <c r="D751" s="132" t="s">
        <v>667</v>
      </c>
      <c r="E751" s="131">
        <v>3</v>
      </c>
    </row>
    <row r="752" spans="1:5" customFormat="1" ht="15">
      <c r="A752" s="30" t="str">
        <f t="shared" si="32"/>
        <v>PHM</v>
      </c>
      <c r="B752" s="30" t="str">
        <f t="shared" si="33"/>
        <v>447</v>
      </c>
      <c r="C752" s="131" t="s">
        <v>982</v>
      </c>
      <c r="D752" s="132" t="s">
        <v>983</v>
      </c>
      <c r="E752" s="130">
        <v>4</v>
      </c>
    </row>
    <row r="753" spans="1:5" customFormat="1" ht="15">
      <c r="A753" s="30" t="str">
        <f t="shared" si="32"/>
        <v>PHM</v>
      </c>
      <c r="B753" s="30" t="str">
        <f t="shared" si="33"/>
        <v>448</v>
      </c>
      <c r="C753" s="131" t="s">
        <v>984</v>
      </c>
      <c r="D753" s="132" t="s">
        <v>985</v>
      </c>
      <c r="E753" s="130">
        <v>4</v>
      </c>
    </row>
    <row r="754" spans="1:5" customFormat="1" ht="15">
      <c r="A754" s="30" t="str">
        <f t="shared" si="32"/>
        <v>PHM</v>
      </c>
      <c r="B754" s="30" t="str">
        <f t="shared" si="33"/>
        <v>449</v>
      </c>
      <c r="C754" s="131" t="s">
        <v>1184</v>
      </c>
      <c r="D754" s="132" t="s">
        <v>716</v>
      </c>
      <c r="E754" s="138">
        <v>3</v>
      </c>
    </row>
    <row r="755" spans="1:5" customFormat="1" ht="15">
      <c r="A755" s="30" t="str">
        <f t="shared" si="32"/>
        <v>PHM</v>
      </c>
      <c r="B755" s="30" t="str">
        <f t="shared" si="33"/>
        <v>496</v>
      </c>
      <c r="C755" s="131" t="s">
        <v>986</v>
      </c>
      <c r="D755" s="132" t="s">
        <v>754</v>
      </c>
      <c r="E755" s="138">
        <v>1</v>
      </c>
    </row>
    <row r="756" spans="1:5" customFormat="1" ht="15">
      <c r="A756" s="30" t="str">
        <f t="shared" si="32"/>
        <v>PHM</v>
      </c>
      <c r="B756" s="30" t="str">
        <f t="shared" si="33"/>
        <v>497</v>
      </c>
      <c r="C756" s="131" t="s">
        <v>1185</v>
      </c>
      <c r="D756" s="132" t="s">
        <v>1186</v>
      </c>
      <c r="E756" s="130">
        <v>8</v>
      </c>
    </row>
    <row r="757" spans="1:5" customFormat="1" ht="15">
      <c r="A757" s="30" t="str">
        <f t="shared" si="32"/>
        <v>REM</v>
      </c>
      <c r="B757" s="30" t="str">
        <f t="shared" si="33"/>
        <v>400</v>
      </c>
      <c r="C757" s="131" t="s">
        <v>987</v>
      </c>
      <c r="D757" s="132" t="s">
        <v>988</v>
      </c>
      <c r="E757" s="130">
        <v>2</v>
      </c>
    </row>
    <row r="758" spans="1:5" customFormat="1" ht="15">
      <c r="A758" s="30" t="str">
        <f t="shared" si="32"/>
        <v xml:space="preserve">SE </v>
      </c>
      <c r="B758" s="30" t="str">
        <f t="shared" si="33"/>
        <v>445</v>
      </c>
      <c r="C758" s="131" t="s">
        <v>989</v>
      </c>
      <c r="D758" s="132" t="s">
        <v>990</v>
      </c>
      <c r="E758" s="130">
        <v>3</v>
      </c>
    </row>
    <row r="759" spans="1:5" customFormat="1" ht="15">
      <c r="A759" s="30" t="str">
        <f t="shared" si="32"/>
        <v>SOC</v>
      </c>
      <c r="B759" s="30" t="str">
        <f t="shared" si="33"/>
        <v>323</v>
      </c>
      <c r="C759" s="131" t="s">
        <v>991</v>
      </c>
      <c r="D759" s="132" t="s">
        <v>992</v>
      </c>
      <c r="E759" s="130">
        <v>1</v>
      </c>
    </row>
    <row r="760" spans="1:5" customFormat="1" ht="15">
      <c r="A760" s="30" t="str">
        <f t="shared" si="32"/>
        <v>SPM</v>
      </c>
      <c r="B760" s="30" t="str">
        <f t="shared" si="33"/>
        <v>200</v>
      </c>
      <c r="C760" s="131" t="s">
        <v>993</v>
      </c>
      <c r="D760" s="132" t="s">
        <v>994</v>
      </c>
      <c r="E760" s="130">
        <v>1</v>
      </c>
    </row>
    <row r="761" spans="1:5" customFormat="1" ht="15">
      <c r="A761" s="30" t="str">
        <f t="shared" si="32"/>
        <v>SPM</v>
      </c>
      <c r="B761" s="30" t="str">
        <f t="shared" si="33"/>
        <v>300</v>
      </c>
      <c r="C761" s="131" t="s">
        <v>995</v>
      </c>
      <c r="D761" s="132" t="s">
        <v>996</v>
      </c>
      <c r="E761" s="130">
        <v>1</v>
      </c>
    </row>
    <row r="762" spans="1:5" customFormat="1" ht="15">
      <c r="A762" s="30" t="str">
        <f t="shared" si="32"/>
        <v>SPM</v>
      </c>
      <c r="B762" s="30" t="str">
        <f t="shared" si="33"/>
        <v>302</v>
      </c>
      <c r="C762" s="131" t="s">
        <v>997</v>
      </c>
      <c r="D762" s="132" t="s">
        <v>998</v>
      </c>
      <c r="E762" s="130">
        <v>2</v>
      </c>
    </row>
    <row r="763" spans="1:5" customFormat="1" ht="15">
      <c r="A763" s="30" t="str">
        <f t="shared" si="32"/>
        <v>SPM</v>
      </c>
      <c r="B763" s="30" t="str">
        <f t="shared" si="33"/>
        <v>303</v>
      </c>
      <c r="C763" s="131" t="s">
        <v>1187</v>
      </c>
      <c r="D763" s="132" t="s">
        <v>1188</v>
      </c>
      <c r="E763" s="130">
        <v>1</v>
      </c>
    </row>
    <row r="764" spans="1:5" customFormat="1" ht="15">
      <c r="A764" s="30" t="str">
        <f t="shared" si="32"/>
        <v>SPM</v>
      </c>
      <c r="B764" s="30" t="str">
        <f t="shared" si="33"/>
        <v>413</v>
      </c>
      <c r="C764" s="131" t="s">
        <v>999</v>
      </c>
      <c r="D764" s="132" t="s">
        <v>1000</v>
      </c>
      <c r="E764" s="130">
        <v>1</v>
      </c>
    </row>
    <row r="765" spans="1:5" customFormat="1" ht="15">
      <c r="A765" s="30" t="str">
        <f t="shared" si="32"/>
        <v>SPM</v>
      </c>
      <c r="B765" s="30" t="str">
        <f t="shared" si="33"/>
        <v>513</v>
      </c>
      <c r="C765" s="131" t="s">
        <v>1189</v>
      </c>
      <c r="D765" s="132" t="s">
        <v>1190</v>
      </c>
      <c r="E765" s="138">
        <v>2</v>
      </c>
    </row>
    <row r="766" spans="1:5" customFormat="1" ht="15">
      <c r="A766" s="30" t="str">
        <f t="shared" si="32"/>
        <v>STA</v>
      </c>
      <c r="B766" s="30" t="str">
        <f t="shared" si="33"/>
        <v>423</v>
      </c>
      <c r="C766" s="131" t="s">
        <v>1001</v>
      </c>
      <c r="D766" s="132" t="s">
        <v>1002</v>
      </c>
      <c r="E766" s="130">
        <v>3</v>
      </c>
    </row>
    <row r="767" spans="1:5" customFormat="1" ht="15">
      <c r="A767" s="30" t="str">
        <f t="shared" si="32"/>
        <v>SUR</v>
      </c>
      <c r="B767" s="30" t="str">
        <f t="shared" si="33"/>
        <v>251</v>
      </c>
      <c r="C767" s="131" t="s">
        <v>1003</v>
      </c>
      <c r="D767" s="132" t="s">
        <v>1004</v>
      </c>
      <c r="E767" s="130">
        <v>2</v>
      </c>
    </row>
    <row r="768" spans="1:5" customFormat="1" ht="15">
      <c r="A768" s="30" t="str">
        <f t="shared" si="32"/>
        <v>SUR</v>
      </c>
      <c r="B768" s="30" t="str">
        <f t="shared" si="33"/>
        <v>252</v>
      </c>
      <c r="C768" s="131" t="s">
        <v>1191</v>
      </c>
      <c r="D768" s="132" t="s">
        <v>1004</v>
      </c>
      <c r="E768" s="131">
        <v>4</v>
      </c>
    </row>
    <row r="769" spans="1:5" customFormat="1" ht="15">
      <c r="A769" s="30" t="str">
        <f t="shared" si="32"/>
        <v>SUR</v>
      </c>
      <c r="B769" s="30" t="str">
        <f t="shared" si="33"/>
        <v>351</v>
      </c>
      <c r="C769" s="131" t="s">
        <v>1192</v>
      </c>
      <c r="D769" s="132" t="s">
        <v>1193</v>
      </c>
      <c r="E769" s="131">
        <v>4</v>
      </c>
    </row>
    <row r="770" spans="1:5" customFormat="1" ht="15">
      <c r="A770" s="30" t="str">
        <f t="shared" si="32"/>
        <v>SUR</v>
      </c>
      <c r="B770" s="30" t="str">
        <f t="shared" si="33"/>
        <v>352</v>
      </c>
      <c r="C770" s="131" t="s">
        <v>1194</v>
      </c>
      <c r="D770" s="132" t="s">
        <v>1193</v>
      </c>
      <c r="E770" s="131">
        <v>4</v>
      </c>
    </row>
    <row r="771" spans="1:5" customFormat="1" ht="15">
      <c r="A771" s="30" t="str">
        <f t="shared" si="32"/>
        <v>SUR</v>
      </c>
      <c r="B771" s="30" t="str">
        <f t="shared" si="33"/>
        <v>508</v>
      </c>
      <c r="C771" s="131" t="s">
        <v>1195</v>
      </c>
      <c r="D771" s="132" t="s">
        <v>1196</v>
      </c>
      <c r="E771" s="130">
        <v>4</v>
      </c>
    </row>
    <row r="772" spans="1:5" customFormat="1" ht="15">
      <c r="A772" s="30" t="str">
        <f t="shared" si="32"/>
        <v>SUR</v>
      </c>
      <c r="B772" s="30" t="str">
        <f t="shared" si="33"/>
        <v>509</v>
      </c>
      <c r="C772" s="131" t="s">
        <v>1197</v>
      </c>
      <c r="D772" s="132" t="s">
        <v>1198</v>
      </c>
      <c r="E772" s="130">
        <v>3</v>
      </c>
    </row>
    <row r="773" spans="1:5" customFormat="1" ht="15">
      <c r="A773" s="30" t="str">
        <f t="shared" si="32"/>
        <v>SUR</v>
      </c>
      <c r="B773" s="30" t="str">
        <f t="shared" si="33"/>
        <v>708</v>
      </c>
      <c r="C773" s="131" t="s">
        <v>1199</v>
      </c>
      <c r="D773" s="132" t="s">
        <v>1200</v>
      </c>
      <c r="E773" s="138">
        <v>3</v>
      </c>
    </row>
    <row r="774" spans="1:5" customFormat="1" ht="15">
      <c r="A774" s="30" t="str">
        <f t="shared" si="32"/>
        <v>SUR</v>
      </c>
      <c r="B774" s="30" t="str">
        <f t="shared" si="33"/>
        <v>709</v>
      </c>
      <c r="C774" s="131" t="s">
        <v>1201</v>
      </c>
      <c r="D774" s="132" t="s">
        <v>1202</v>
      </c>
      <c r="E774" s="138">
        <v>3</v>
      </c>
    </row>
    <row r="775" spans="1:5" customFormat="1" ht="15">
      <c r="A775" s="30" t="str">
        <f t="shared" si="32"/>
        <v>TOU</v>
      </c>
      <c r="B775" s="30" t="str">
        <f t="shared" si="33"/>
        <v>151</v>
      </c>
      <c r="C775" s="131" t="s">
        <v>1005</v>
      </c>
      <c r="D775" s="132" t="s">
        <v>1006</v>
      </c>
      <c r="E775" s="138">
        <v>2</v>
      </c>
    </row>
    <row r="776" spans="1:5" customFormat="1" ht="15">
      <c r="A776" s="30" t="str">
        <f t="shared" si="32"/>
        <v>TOU</v>
      </c>
      <c r="B776" s="30" t="str">
        <f t="shared" si="33"/>
        <v>296</v>
      </c>
      <c r="C776" s="131" t="s">
        <v>1007</v>
      </c>
      <c r="D776" s="132" t="s">
        <v>754</v>
      </c>
      <c r="E776" s="138">
        <v>1</v>
      </c>
    </row>
    <row r="777" spans="1:5" customFormat="1" ht="15">
      <c r="A777" s="30" t="str">
        <f t="shared" si="32"/>
        <v>TOU</v>
      </c>
      <c r="B777" s="30" t="str">
        <f t="shared" si="33"/>
        <v>348</v>
      </c>
      <c r="C777" s="131" t="s">
        <v>1008</v>
      </c>
      <c r="D777" s="132" t="s">
        <v>756</v>
      </c>
      <c r="E777" s="138">
        <v>5</v>
      </c>
    </row>
    <row r="778" spans="1:5" customFormat="1" ht="15">
      <c r="A778" s="30" t="str">
        <f t="shared" si="32"/>
        <v>TOU</v>
      </c>
      <c r="B778" s="30" t="str">
        <f t="shared" si="33"/>
        <v>349</v>
      </c>
      <c r="C778" s="131" t="s">
        <v>1009</v>
      </c>
      <c r="D778" s="132" t="s">
        <v>667</v>
      </c>
      <c r="E778" s="138">
        <v>1</v>
      </c>
    </row>
    <row r="779" spans="1:5" customFormat="1" ht="15">
      <c r="A779" s="30" t="str">
        <f t="shared" si="32"/>
        <v>TOU</v>
      </c>
      <c r="B779" s="30" t="str">
        <f t="shared" si="33"/>
        <v>361</v>
      </c>
      <c r="C779" s="131" t="s">
        <v>1010</v>
      </c>
      <c r="D779" s="132" t="s">
        <v>1011</v>
      </c>
      <c r="E779" s="131">
        <v>2</v>
      </c>
    </row>
    <row r="780" spans="1:5" customFormat="1" ht="15">
      <c r="A780" s="30" t="str">
        <f t="shared" si="32"/>
        <v>TOU</v>
      </c>
      <c r="B780" s="30" t="str">
        <f t="shared" si="33"/>
        <v>362</v>
      </c>
      <c r="C780" s="131" t="s">
        <v>1012</v>
      </c>
      <c r="D780" s="132" t="s">
        <v>1013</v>
      </c>
      <c r="E780" s="131">
        <v>2</v>
      </c>
    </row>
    <row r="781" spans="1:5" customFormat="1" ht="15">
      <c r="A781" s="30" t="str">
        <f t="shared" si="32"/>
        <v>TOU</v>
      </c>
      <c r="B781" s="30" t="str">
        <f t="shared" si="33"/>
        <v>364</v>
      </c>
      <c r="C781" s="131" t="s">
        <v>1014</v>
      </c>
      <c r="D781" s="132" t="s">
        <v>1015</v>
      </c>
      <c r="E781" s="131">
        <v>3</v>
      </c>
    </row>
    <row r="782" spans="1:5" customFormat="1" ht="15">
      <c r="A782" s="30" t="str">
        <f t="shared" si="32"/>
        <v>TOU</v>
      </c>
      <c r="B782" s="30" t="str">
        <f t="shared" si="33"/>
        <v>396</v>
      </c>
      <c r="C782" s="131" t="s">
        <v>1016</v>
      </c>
      <c r="D782" s="132" t="s">
        <v>754</v>
      </c>
      <c r="E782" s="131">
        <v>1</v>
      </c>
    </row>
    <row r="783" spans="1:5" customFormat="1" ht="15">
      <c r="A783" s="30" t="str">
        <f t="shared" si="32"/>
        <v>TOU</v>
      </c>
      <c r="B783" s="30" t="str">
        <f t="shared" si="33"/>
        <v>399</v>
      </c>
      <c r="C783" s="131" t="s">
        <v>1017</v>
      </c>
      <c r="D783" s="132" t="s">
        <v>716</v>
      </c>
      <c r="E783" s="131">
        <v>5</v>
      </c>
    </row>
    <row r="784" spans="1:5" customFormat="1" ht="15">
      <c r="A784" s="30" t="str">
        <f t="shared" si="32"/>
        <v>TOU</v>
      </c>
      <c r="B784" s="30" t="str">
        <f t="shared" si="33"/>
        <v>404</v>
      </c>
      <c r="C784" s="131" t="s">
        <v>1018</v>
      </c>
      <c r="D784" s="132" t="s">
        <v>1019</v>
      </c>
      <c r="E784" s="131">
        <v>3</v>
      </c>
    </row>
    <row r="785" spans="1:13" customFormat="1" ht="15">
      <c r="A785" s="30" t="str">
        <f t="shared" si="32"/>
        <v>TOU</v>
      </c>
      <c r="B785" s="30" t="str">
        <f t="shared" si="33"/>
        <v>405</v>
      </c>
      <c r="C785" s="131" t="s">
        <v>1020</v>
      </c>
      <c r="D785" s="132" t="s">
        <v>1021</v>
      </c>
      <c r="E785" s="138">
        <v>2</v>
      </c>
    </row>
    <row r="786" spans="1:13" customFormat="1" ht="15">
      <c r="A786" s="30" t="str">
        <f t="shared" si="32"/>
        <v>TOU</v>
      </c>
      <c r="B786" s="30" t="str">
        <f t="shared" si="33"/>
        <v>411</v>
      </c>
      <c r="C786" s="131" t="s">
        <v>1022</v>
      </c>
      <c r="D786" s="132" t="s">
        <v>1023</v>
      </c>
      <c r="E786" s="138">
        <v>2</v>
      </c>
    </row>
    <row r="787" spans="1:13" customFormat="1" ht="15">
      <c r="A787" s="30" t="str">
        <f t="shared" si="32"/>
        <v>TOU</v>
      </c>
      <c r="B787" s="30" t="str">
        <f t="shared" si="33"/>
        <v>431</v>
      </c>
      <c r="C787" s="131" t="s">
        <v>1024</v>
      </c>
      <c r="D787" s="132" t="s">
        <v>1025</v>
      </c>
      <c r="E787" s="138">
        <v>2</v>
      </c>
    </row>
    <row r="788" spans="1:13" customFormat="1" ht="15">
      <c r="A788" s="30" t="str">
        <f t="shared" si="32"/>
        <v>TOU</v>
      </c>
      <c r="B788" s="30" t="str">
        <f t="shared" si="33"/>
        <v>448</v>
      </c>
      <c r="C788" s="131" t="s">
        <v>1026</v>
      </c>
      <c r="D788" s="132" t="s">
        <v>1027</v>
      </c>
      <c r="E788" s="138">
        <v>5</v>
      </c>
    </row>
    <row r="789" spans="1:13" customFormat="1" ht="15">
      <c r="A789" s="30" t="str">
        <f t="shared" si="32"/>
        <v>TOU</v>
      </c>
      <c r="B789" s="30" t="str">
        <f t="shared" si="33"/>
        <v>449</v>
      </c>
      <c r="C789" s="131" t="s">
        <v>1028</v>
      </c>
      <c r="D789" s="132" t="s">
        <v>1029</v>
      </c>
      <c r="E789" s="138">
        <v>5</v>
      </c>
    </row>
    <row r="790" spans="1:13" customFormat="1" ht="15">
      <c r="A790" s="30" t="str">
        <f t="shared" si="32"/>
        <v>TOU</v>
      </c>
      <c r="B790" s="30" t="str">
        <f t="shared" si="33"/>
        <v>496</v>
      </c>
      <c r="C790" s="131" t="s">
        <v>1030</v>
      </c>
      <c r="D790" s="132" t="s">
        <v>754</v>
      </c>
      <c r="E790" s="138">
        <v>1</v>
      </c>
    </row>
    <row r="791" spans="1:13" customFormat="1" ht="15">
      <c r="A791" s="30" t="str">
        <f t="shared" si="32"/>
        <v>THR</v>
      </c>
      <c r="B791" s="30" t="str">
        <f t="shared" si="33"/>
        <v>201</v>
      </c>
      <c r="C791" s="131" t="s">
        <v>607</v>
      </c>
      <c r="D791" s="132" t="s">
        <v>1203</v>
      </c>
      <c r="E791" s="131">
        <v>3</v>
      </c>
    </row>
    <row r="792" spans="1:13" customFormat="1" ht="15">
      <c r="A792" s="30" t="str">
        <f t="shared" si="32"/>
        <v>UIU</v>
      </c>
      <c r="B792" s="30" t="str">
        <f t="shared" si="33"/>
        <v>101</v>
      </c>
      <c r="C792" s="131" t="s">
        <v>1031</v>
      </c>
      <c r="D792" s="132" t="s">
        <v>1032</v>
      </c>
      <c r="E792" s="138">
        <v>3</v>
      </c>
    </row>
    <row r="793" spans="1:13" customFormat="1" ht="15">
      <c r="A793" s="30" t="str">
        <f t="shared" si="32"/>
        <v>UIU</v>
      </c>
      <c r="B793" s="30" t="str">
        <f t="shared" si="33"/>
        <v>211</v>
      </c>
      <c r="C793" s="131" t="s">
        <v>1033</v>
      </c>
      <c r="D793" s="132" t="s">
        <v>1034</v>
      </c>
      <c r="E793" s="138">
        <v>4</v>
      </c>
    </row>
    <row r="794" spans="1:13" customFormat="1" ht="15">
      <c r="A794" s="30" t="str">
        <f t="shared" si="32"/>
        <v>UIU</v>
      </c>
      <c r="B794" s="30" t="str">
        <f t="shared" si="33"/>
        <v>303</v>
      </c>
      <c r="C794" s="131" t="s">
        <v>1035</v>
      </c>
      <c r="D794" s="132" t="s">
        <v>1036</v>
      </c>
      <c r="E794" s="131">
        <v>3</v>
      </c>
    </row>
    <row r="795" spans="1:13" customFormat="1" ht="15">
      <c r="A795" s="30" t="str">
        <f t="shared" si="32"/>
        <v>UIU</v>
      </c>
      <c r="B795" s="30" t="str">
        <f t="shared" si="33"/>
        <v>301</v>
      </c>
      <c r="C795" s="131" t="s">
        <v>1204</v>
      </c>
      <c r="D795" s="132" t="s">
        <v>1205</v>
      </c>
      <c r="E795" s="138">
        <v>3</v>
      </c>
    </row>
    <row r="796" spans="1:13" customFormat="1" ht="15">
      <c r="A796" s="30" t="s">
        <v>1253</v>
      </c>
      <c r="B796" s="30">
        <v>335</v>
      </c>
      <c r="C796" s="131" t="s">
        <v>1254</v>
      </c>
      <c r="D796" s="132" t="s">
        <v>1255</v>
      </c>
      <c r="E796" s="138">
        <v>2</v>
      </c>
    </row>
    <row r="797" spans="1:13" customFormat="1" ht="15">
      <c r="A797" s="30" t="str">
        <f t="shared" si="32"/>
        <v>UIU</v>
      </c>
      <c r="B797" s="30" t="str">
        <f t="shared" si="33"/>
        <v>254</v>
      </c>
      <c r="C797" s="131" t="s">
        <v>1206</v>
      </c>
      <c r="D797" s="132" t="s">
        <v>1207</v>
      </c>
      <c r="E797" s="138">
        <v>3</v>
      </c>
    </row>
    <row r="798" spans="1:13" s="33" customFormat="1">
      <c r="A798" s="30"/>
      <c r="B798" s="30"/>
      <c r="C798" s="31"/>
      <c r="E798" s="30"/>
      <c r="F798" s="30"/>
      <c r="G798" s="30"/>
      <c r="H798" s="30"/>
      <c r="I798" s="30"/>
      <c r="J798" s="30"/>
      <c r="K798" s="30"/>
      <c r="L798" s="30"/>
      <c r="M798" s="30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cp:lastPrinted>2024-05-08T01:04:17Z</cp:lastPrinted>
  <dcterms:created xsi:type="dcterms:W3CDTF">2009-04-20T08:11:00Z</dcterms:created>
  <dcterms:modified xsi:type="dcterms:W3CDTF">2024-05-10T06:40:27Z</dcterms:modified>
</cp:coreProperties>
</file>