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730" windowHeight="5145"/>
  </bookViews>
  <sheets>
    <sheet name="TracNgang" sheetId="1" r:id="rId1"/>
    <sheet name="Tracdo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 s="1"/>
  <c r="H5" i="1" s="1"/>
  <c r="H19" i="1" l="1"/>
  <c r="H4" i="1"/>
  <c r="J12" i="1"/>
  <c r="H18" i="1"/>
  <c r="H11" i="1"/>
  <c r="H9" i="1"/>
  <c r="H12" i="1"/>
  <c r="J5" i="1"/>
  <c r="H10" i="1"/>
  <c r="H17" i="1"/>
  <c r="H23" i="1"/>
  <c r="H8" i="1"/>
  <c r="H16" i="1"/>
  <c r="H22" i="1"/>
  <c r="H7" i="1"/>
  <c r="H21" i="1"/>
  <c r="H6" i="1"/>
  <c r="H14" i="1"/>
  <c r="H15" i="1"/>
  <c r="H20" i="1"/>
  <c r="K7" i="1"/>
  <c r="K8" i="1"/>
  <c r="K18" i="1"/>
  <c r="K19" i="1"/>
  <c r="K20" i="1"/>
  <c r="K21" i="1"/>
  <c r="K22" i="1"/>
  <c r="K23" i="1"/>
  <c r="K13" i="1"/>
  <c r="K14" i="1"/>
  <c r="K12" i="1"/>
  <c r="K10" i="1"/>
  <c r="K11" i="1"/>
  <c r="K4" i="1"/>
  <c r="K5" i="1"/>
  <c r="K6" i="1"/>
  <c r="K15" i="1"/>
  <c r="K16" i="1"/>
  <c r="K9" i="1"/>
  <c r="K17" i="1"/>
  <c r="B23" i="1"/>
  <c r="B22" i="1"/>
  <c r="B21" i="1"/>
  <c r="B20" i="1"/>
  <c r="B19" i="1"/>
  <c r="B18" i="1"/>
  <c r="B17" i="1"/>
  <c r="B16" i="1"/>
  <c r="B15" i="1"/>
  <c r="B14" i="1"/>
  <c r="B13" i="1"/>
  <c r="B10" i="1"/>
  <c r="B9" i="1"/>
  <c r="B8" i="1"/>
  <c r="B7" i="1"/>
  <c r="B6" i="1"/>
  <c r="B5" i="1"/>
  <c r="B4" i="1"/>
  <c r="B11" i="1"/>
  <c r="B12" i="1"/>
  <c r="J18" i="1" l="1"/>
  <c r="J23" i="1"/>
  <c r="J20" i="1"/>
  <c r="J8" i="1"/>
  <c r="J22" i="1"/>
  <c r="J19" i="1"/>
  <c r="J7" i="1"/>
  <c r="J21" i="1"/>
  <c r="J15" i="1"/>
  <c r="J6" i="1"/>
  <c r="J17" i="1"/>
  <c r="J4" i="1"/>
  <c r="H13" i="1"/>
  <c r="J10" i="1"/>
  <c r="J13" i="1"/>
  <c r="J11" i="1"/>
  <c r="J9" i="1"/>
  <c r="J16" i="1"/>
  <c r="J14" i="1"/>
</calcChain>
</file>

<file path=xl/sharedStrings.xml><?xml version="1.0" encoding="utf-8"?>
<sst xmlns="http://schemas.openxmlformats.org/spreadsheetml/2006/main" count="61" uniqueCount="61">
  <si>
    <t>x</t>
  </si>
  <si>
    <t>y</t>
  </si>
  <si>
    <t>text</t>
  </si>
  <si>
    <t>Tọa độ tim đường</t>
  </si>
  <si>
    <t>Khoảng cách đến tim</t>
  </si>
  <si>
    <t>Vị trí điểm mia</t>
  </si>
  <si>
    <t>Giá trị cao độ</t>
  </si>
  <si>
    <t>X</t>
  </si>
  <si>
    <t>Y</t>
  </si>
  <si>
    <t>TC</t>
  </si>
  <si>
    <t>Cao do tu nhien</t>
  </si>
  <si>
    <t>Cu ly cong don</t>
  </si>
  <si>
    <t>Ten coc</t>
  </si>
  <si>
    <t>H1</t>
  </si>
  <si>
    <t>8A</t>
  </si>
  <si>
    <t>KM60</t>
  </si>
  <si>
    <t>15A</t>
  </si>
  <si>
    <t>H2</t>
  </si>
  <si>
    <t>TC56</t>
  </si>
  <si>
    <t>12C</t>
  </si>
  <si>
    <t>P56</t>
  </si>
  <si>
    <t>12B</t>
  </si>
  <si>
    <t>TD56</t>
  </si>
  <si>
    <t>12A</t>
  </si>
  <si>
    <t>19A</t>
  </si>
  <si>
    <t>H3</t>
  </si>
  <si>
    <t>17A</t>
  </si>
  <si>
    <t>16B</t>
  </si>
  <si>
    <t>16A</t>
  </si>
  <si>
    <t>25B</t>
  </si>
  <si>
    <t>25A</t>
  </si>
  <si>
    <t>24C</t>
  </si>
  <si>
    <t>24B</t>
  </si>
  <si>
    <t>H4</t>
  </si>
  <si>
    <t>24A</t>
  </si>
  <si>
    <t>19C</t>
  </si>
  <si>
    <t>19B</t>
  </si>
  <si>
    <t>27A</t>
  </si>
  <si>
    <t>H5</t>
  </si>
  <si>
    <t>26A</t>
  </si>
  <si>
    <t>25C</t>
  </si>
  <si>
    <t>32A</t>
  </si>
  <si>
    <t>H7</t>
  </si>
  <si>
    <t>31A</t>
  </si>
  <si>
    <t>30A</t>
  </si>
  <si>
    <t>29A</t>
  </si>
  <si>
    <t>H6</t>
  </si>
  <si>
    <t>TC57</t>
  </si>
  <si>
    <t>35B</t>
  </si>
  <si>
    <t>P57</t>
  </si>
  <si>
    <t>H8</t>
  </si>
  <si>
    <t>35A</t>
  </si>
  <si>
    <t>TD57</t>
  </si>
  <si>
    <t>KM61</t>
  </si>
  <si>
    <t>39A</t>
  </si>
  <si>
    <t>TC58</t>
  </si>
  <si>
    <t>P58</t>
  </si>
  <si>
    <t>37B</t>
  </si>
  <si>
    <t>H9</t>
  </si>
  <si>
    <t>TD58</t>
  </si>
  <si>
    <t>37A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</si>
</sst>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664260717410319E-2"/>
          <c:y val="2.5428331875182269E-2"/>
          <c:w val="0.87122462817147861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TracNgang!$D$4:$D$26</c:f>
              <c:numCache>
                <c:formatCode>General</c:formatCode>
                <c:ptCount val="23"/>
                <c:pt idx="0">
                  <c:v>2825.1066999999998</c:v>
                </c:pt>
                <c:pt idx="1">
                  <c:v>2824.1066999999998</c:v>
                </c:pt>
                <c:pt idx="2">
                  <c:v>2823.7067000000002</c:v>
                </c:pt>
                <c:pt idx="3">
                  <c:v>2823.3067000000001</c:v>
                </c:pt>
                <c:pt idx="4">
                  <c:v>2822.6867000000002</c:v>
                </c:pt>
                <c:pt idx="5">
                  <c:v>2812.8566999999998</c:v>
                </c:pt>
                <c:pt idx="6">
                  <c:v>2810.3566999999998</c:v>
                </c:pt>
                <c:pt idx="7">
                  <c:v>2827.8566999999998</c:v>
                </c:pt>
                <c:pt idx="8">
                  <c:v>2827.8566999999998</c:v>
                </c:pt>
                <c:pt idx="9">
                  <c:v>2830.6066999999998</c:v>
                </c:pt>
                <c:pt idx="10">
                  <c:v>2831.6066999999998</c:v>
                </c:pt>
                <c:pt idx="11">
                  <c:v>2831.8766999999998</c:v>
                </c:pt>
                <c:pt idx="12">
                  <c:v>2835.8566999999998</c:v>
                </c:pt>
                <c:pt idx="13">
                  <c:v>2845.3566999999998</c:v>
                </c:pt>
              </c:numCache>
            </c:numRef>
          </c:xVal>
          <c:yVal>
            <c:numRef>
              <c:f>TracNgang!$E$4:$E$26</c:f>
              <c:numCache>
                <c:formatCode>General</c:formatCode>
                <c:ptCount val="23"/>
                <c:pt idx="0">
                  <c:v>944.09059999999999</c:v>
                </c:pt>
                <c:pt idx="1">
                  <c:v>944.09079999999994</c:v>
                </c:pt>
                <c:pt idx="2">
                  <c:v>944.09079999999994</c:v>
                </c:pt>
                <c:pt idx="3">
                  <c:v>944.09079999999994</c:v>
                </c:pt>
                <c:pt idx="4">
                  <c:v>944.09079999999994</c:v>
                </c:pt>
                <c:pt idx="5">
                  <c:v>944.09079999999994</c:v>
                </c:pt>
                <c:pt idx="6">
                  <c:v>944.09059999999999</c:v>
                </c:pt>
                <c:pt idx="7">
                  <c:v>944.09079999999994</c:v>
                </c:pt>
                <c:pt idx="8">
                  <c:v>947.59079999999994</c:v>
                </c:pt>
                <c:pt idx="9">
                  <c:v>944.09059999999999</c:v>
                </c:pt>
                <c:pt idx="10">
                  <c:v>944.09079999999994</c:v>
                </c:pt>
                <c:pt idx="11">
                  <c:v>944.09079999999994</c:v>
                </c:pt>
                <c:pt idx="12">
                  <c:v>944.09079999999994</c:v>
                </c:pt>
                <c:pt idx="13">
                  <c:v>944.09079999999994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17032"/>
        <c:axId val="197517416"/>
      </c:scatterChart>
      <c:valAx>
        <c:axId val="19751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17416"/>
        <c:crosses val="autoZero"/>
        <c:crossBetween val="midCat"/>
      </c:valAx>
      <c:valAx>
        <c:axId val="19751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17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226360</xdr:colOff>
      <xdr:row>0</xdr:row>
      <xdr:rowOff>89647</xdr:rowOff>
    </xdr:from>
    <xdr:to>
      <xdr:col>19</xdr:col>
      <xdr:colOff>526678</xdr:colOff>
      <xdr:row>14</xdr:row>
      <xdr:rowOff>165847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zoomScale="85" zoomScaleNormal="85" workbookViewId="0">
      <selection activeCell="S22" sqref="S22"/>
    </sheetView>
  </sheetViews>
  <sheetFormatPr defaultRowHeight="15" x14ac:dyDescent="0.25"/>
  <cols>
    <col min="10" max="10" width="12.140625" customWidth="1"/>
  </cols>
  <sheetData>
    <row r="2" spans="2:11" x14ac:dyDescent="0.25">
      <c r="B2" t="s">
        <v>3</v>
      </c>
      <c r="D2">
        <f>INDEX(D4:D26,MATCH(E2,$E$4:$E$26,0))</f>
        <v>2827.8566999999998</v>
      </c>
      <c r="E2">
        <f>+MAX(E4:E26)</f>
        <v>947.59079999999994</v>
      </c>
      <c r="J2" t="s">
        <v>5</v>
      </c>
    </row>
    <row r="3" spans="2:11" x14ac:dyDescent="0.25">
      <c r="D3" t="s">
        <v>0</v>
      </c>
      <c r="E3" t="s">
        <v>1</v>
      </c>
      <c r="F3" t="s">
        <v>2</v>
      </c>
      <c r="J3" t="s">
        <v>4</v>
      </c>
      <c r="K3" t="s">
        <v>6</v>
      </c>
    </row>
    <row r="4" spans="2:11" x14ac:dyDescent="0.25">
      <c r="B4">
        <f t="shared" ref="B4:B23" si="0">+COUNTIF($D$4:$D$26,D4)</f>
        <v>1</v>
      </c>
      <c r="C4">
        <v>12</v>
      </c>
      <c r="D4">
        <v>2825.1066999999998</v>
      </c>
      <c r="E4">
        <v>944.09059999999999</v>
      </c>
      <c r="F4">
        <v>78.84</v>
      </c>
      <c r="H4" t="str">
        <f>+IF(D4=$D$2,"Tim",IF(D4&gt;$D$2,"Phải","Trái"))</f>
        <v>Trái</v>
      </c>
      <c r="J4">
        <f>+ABS(D4-$D$2)</f>
        <v>2.75</v>
      </c>
      <c r="K4">
        <f>+F4</f>
        <v>78.84</v>
      </c>
    </row>
    <row r="5" spans="2:11" x14ac:dyDescent="0.25">
      <c r="B5">
        <f t="shared" si="0"/>
        <v>1</v>
      </c>
      <c r="C5">
        <v>11</v>
      </c>
      <c r="D5">
        <v>2824.1066999999998</v>
      </c>
      <c r="E5">
        <v>944.09079999999994</v>
      </c>
      <c r="F5">
        <v>78.8</v>
      </c>
      <c r="H5" t="str">
        <f>+IF(D5=$D$2,"Tim",IF(D5&gt;$D$2,"Phải","Trái"))</f>
        <v>Trái</v>
      </c>
      <c r="J5">
        <f>+ABS(D5-$D$2)</f>
        <v>3.75</v>
      </c>
      <c r="K5">
        <f>+F5</f>
        <v>78.8</v>
      </c>
    </row>
    <row r="6" spans="2:11" x14ac:dyDescent="0.25">
      <c r="B6">
        <f t="shared" si="0"/>
        <v>1</v>
      </c>
      <c r="C6">
        <v>10</v>
      </c>
      <c r="D6">
        <v>2823.7067000000002</v>
      </c>
      <c r="E6">
        <v>944.09079999999994</v>
      </c>
      <c r="F6">
        <v>78.400000000000006</v>
      </c>
      <c r="H6" t="str">
        <f>+IF(D6=$D$2,"Tim",IF(D6&gt;$D$2,"Phải","Trái"))</f>
        <v>Trái</v>
      </c>
      <c r="J6">
        <f>+ABS(D6-$D$2)</f>
        <v>4.1499999999996362</v>
      </c>
      <c r="K6">
        <f>+F6</f>
        <v>78.400000000000006</v>
      </c>
    </row>
    <row r="7" spans="2:11" x14ac:dyDescent="0.25">
      <c r="B7">
        <f t="shared" si="0"/>
        <v>1</v>
      </c>
      <c r="C7">
        <v>9</v>
      </c>
      <c r="D7">
        <v>2823.3067000000001</v>
      </c>
      <c r="E7">
        <v>944.09079999999994</v>
      </c>
      <c r="F7">
        <v>78.400000000000006</v>
      </c>
      <c r="H7" t="str">
        <f>+IF(D7=$D$2,"Tim",IF(D7&gt;$D$2,"Phải","Trái"))</f>
        <v>Trái</v>
      </c>
      <c r="J7">
        <f>+ABS(D7-$D$2)</f>
        <v>4.5499999999997272</v>
      </c>
      <c r="K7">
        <f>+F7</f>
        <v>78.400000000000006</v>
      </c>
    </row>
    <row r="8" spans="2:11" x14ac:dyDescent="0.25">
      <c r="B8">
        <f t="shared" si="0"/>
        <v>1</v>
      </c>
      <c r="C8">
        <v>8</v>
      </c>
      <c r="D8">
        <v>2822.6867000000002</v>
      </c>
      <c r="E8">
        <v>944.09079999999994</v>
      </c>
      <c r="F8">
        <v>79.03</v>
      </c>
      <c r="H8" t="str">
        <f>+IF(D8=$D$2,"Tim",IF(D8&gt;$D$2,"Phải","Trái"))</f>
        <v>Trái</v>
      </c>
      <c r="J8">
        <f>+ABS(D8-$D$2)</f>
        <v>5.169999999999618</v>
      </c>
      <c r="K8">
        <f>+F8</f>
        <v>79.03</v>
      </c>
    </row>
    <row r="9" spans="2:11" x14ac:dyDescent="0.25">
      <c r="B9">
        <f t="shared" si="0"/>
        <v>1</v>
      </c>
      <c r="C9">
        <v>7</v>
      </c>
      <c r="D9">
        <v>2812.8566999999998</v>
      </c>
      <c r="E9">
        <v>944.09079999999994</v>
      </c>
      <c r="F9">
        <v>79.319999999999993</v>
      </c>
      <c r="H9" t="str">
        <f>+IF(D9=$D$2,"Tim",IF(D9&gt;$D$2,"Phải","Trái"))</f>
        <v>Trái</v>
      </c>
      <c r="J9">
        <f>+ABS(D9-$D$2)</f>
        <v>15</v>
      </c>
      <c r="K9">
        <f>+F9</f>
        <v>79.319999999999993</v>
      </c>
    </row>
    <row r="10" spans="2:11" x14ac:dyDescent="0.25">
      <c r="B10">
        <f t="shared" si="0"/>
        <v>1</v>
      </c>
      <c r="C10">
        <v>6</v>
      </c>
      <c r="D10">
        <v>2810.3566999999998</v>
      </c>
      <c r="E10">
        <v>944.09059999999999</v>
      </c>
      <c r="F10">
        <v>79.44</v>
      </c>
      <c r="H10" t="str">
        <f>+IF(D10=$D$2,"Tim",IF(D10&gt;$D$2,"Phải","Trái"))</f>
        <v>Trái</v>
      </c>
      <c r="J10">
        <f>+ABS(D10-$D$2)</f>
        <v>17.5</v>
      </c>
      <c r="K10">
        <f>+F10</f>
        <v>79.44</v>
      </c>
    </row>
    <row r="11" spans="2:11" x14ac:dyDescent="0.25">
      <c r="B11">
        <f t="shared" si="0"/>
        <v>2</v>
      </c>
      <c r="C11">
        <v>13</v>
      </c>
      <c r="D11">
        <v>2827.8566999999998</v>
      </c>
      <c r="E11">
        <v>944.09079999999994</v>
      </c>
      <c r="F11">
        <v>78.900000000000006</v>
      </c>
      <c r="H11" t="str">
        <f>+IF(D11=$D$2,"Tim",IF(D11&gt;$D$2,"Phải","Trái"))</f>
        <v>Tim</v>
      </c>
      <c r="J11">
        <f>+ABS(D11-$D$2)</f>
        <v>0</v>
      </c>
      <c r="K11">
        <f>+F11</f>
        <v>78.900000000000006</v>
      </c>
    </row>
    <row r="12" spans="2:11" x14ac:dyDescent="0.25">
      <c r="B12">
        <f t="shared" si="0"/>
        <v>2</v>
      </c>
      <c r="C12">
        <v>14</v>
      </c>
      <c r="D12">
        <v>2827.8566999999998</v>
      </c>
      <c r="E12">
        <v>947.59079999999994</v>
      </c>
      <c r="F12">
        <v>78.900000000000006</v>
      </c>
      <c r="H12" t="str">
        <f>+IF(D12=$D$2,"Tim",IF(D12&gt;$D$2,"Phải","Trái"))</f>
        <v>Tim</v>
      </c>
      <c r="J12">
        <f>+ABS(D12-$D$2)</f>
        <v>0</v>
      </c>
      <c r="K12">
        <f>+F12</f>
        <v>78.900000000000006</v>
      </c>
    </row>
    <row r="13" spans="2:11" x14ac:dyDescent="0.25">
      <c r="B13">
        <f t="shared" si="0"/>
        <v>1</v>
      </c>
      <c r="C13">
        <v>5</v>
      </c>
      <c r="D13">
        <v>2830.6066999999998</v>
      </c>
      <c r="E13">
        <v>944.09059999999999</v>
      </c>
      <c r="F13">
        <v>78.84</v>
      </c>
      <c r="H13" t="str">
        <f>+IF(D13=$D$2,"Tim",IF(D13&gt;$D$2,"Phải","Trái"))</f>
        <v>Phải</v>
      </c>
      <c r="J13">
        <f>+ABS(D13-$D$2)</f>
        <v>2.75</v>
      </c>
      <c r="K13">
        <f>+F13</f>
        <v>78.84</v>
      </c>
    </row>
    <row r="14" spans="2:11" x14ac:dyDescent="0.25">
      <c r="B14">
        <f t="shared" si="0"/>
        <v>1</v>
      </c>
      <c r="C14">
        <v>4</v>
      </c>
      <c r="D14">
        <v>2831.6066999999998</v>
      </c>
      <c r="E14">
        <v>944.09079999999994</v>
      </c>
      <c r="F14">
        <v>78.8</v>
      </c>
      <c r="H14" t="str">
        <f>+IF(D14=$D$2,"Tim",IF(D14&gt;$D$2,"Phải","Trái"))</f>
        <v>Phải</v>
      </c>
      <c r="J14">
        <f>+ABS(D14-$D$2)</f>
        <v>3.75</v>
      </c>
      <c r="K14">
        <f>+F14</f>
        <v>78.8</v>
      </c>
    </row>
    <row r="15" spans="2:11" x14ac:dyDescent="0.25">
      <c r="B15">
        <f t="shared" si="0"/>
        <v>1</v>
      </c>
      <c r="C15">
        <v>3</v>
      </c>
      <c r="D15">
        <v>2831.8766999999998</v>
      </c>
      <c r="E15">
        <v>944.09079999999994</v>
      </c>
      <c r="F15">
        <v>78.62</v>
      </c>
      <c r="H15" t="str">
        <f>+IF(D15=$D$2,"Tim",IF(D15&gt;$D$2,"Phải","Trái"))</f>
        <v>Phải</v>
      </c>
      <c r="J15">
        <f>+ABS(D15-$D$2)</f>
        <v>4.0199999999999818</v>
      </c>
      <c r="K15">
        <f>+F15</f>
        <v>78.62</v>
      </c>
    </row>
    <row r="16" spans="2:11" x14ac:dyDescent="0.25">
      <c r="B16">
        <f t="shared" si="0"/>
        <v>1</v>
      </c>
      <c r="C16">
        <v>2</v>
      </c>
      <c r="D16">
        <v>2835.8566999999998</v>
      </c>
      <c r="E16">
        <v>944.09079999999994</v>
      </c>
      <c r="F16">
        <v>78.62</v>
      </c>
      <c r="H16" t="str">
        <f>+IF(D16=$D$2,"Tim",IF(D16&gt;$D$2,"Phải","Trái"))</f>
        <v>Phải</v>
      </c>
      <c r="J16">
        <f>+ABS(D16-$D$2)</f>
        <v>8</v>
      </c>
      <c r="K16">
        <f>+F16</f>
        <v>78.62</v>
      </c>
    </row>
    <row r="17" spans="2:11" x14ac:dyDescent="0.25">
      <c r="B17">
        <f t="shared" si="0"/>
        <v>1</v>
      </c>
      <c r="C17">
        <v>1</v>
      </c>
      <c r="D17">
        <v>2845.3566999999998</v>
      </c>
      <c r="E17">
        <v>944.09079999999994</v>
      </c>
      <c r="F17">
        <v>76.25</v>
      </c>
      <c r="H17" t="str">
        <f>+IF(D17=$D$2,"Tim",IF(D17&gt;$D$2,"Phải","Trái"))</f>
        <v>Phải</v>
      </c>
      <c r="J17">
        <f>+ABS(D17-$D$2)</f>
        <v>17.5</v>
      </c>
      <c r="K17">
        <f>+F17</f>
        <v>76.25</v>
      </c>
    </row>
    <row r="18" spans="2:11" x14ac:dyDescent="0.25">
      <c r="B18">
        <f t="shared" si="0"/>
        <v>0</v>
      </c>
      <c r="H18" t="str">
        <f t="shared" ref="H18:H23" si="1">+IF(D18=$D$2,"Tim",IF(D18&gt;$D$2,"Phải","Trái"))</f>
        <v>Trái</v>
      </c>
      <c r="J18">
        <f t="shared" ref="J4:J23" si="2">+ABS(D18-$D$2)</f>
        <v>2827.8566999999998</v>
      </c>
      <c r="K18">
        <f t="shared" ref="K4:K23" si="3">+F18</f>
        <v>0</v>
      </c>
    </row>
    <row r="19" spans="2:11" x14ac:dyDescent="0.25">
      <c r="B19">
        <f t="shared" si="0"/>
        <v>0</v>
      </c>
      <c r="H19" t="str">
        <f t="shared" si="1"/>
        <v>Trái</v>
      </c>
      <c r="J19">
        <f t="shared" si="2"/>
        <v>2827.8566999999998</v>
      </c>
      <c r="K19">
        <f t="shared" si="3"/>
        <v>0</v>
      </c>
    </row>
    <row r="20" spans="2:11" x14ac:dyDescent="0.25">
      <c r="B20">
        <f t="shared" si="0"/>
        <v>0</v>
      </c>
      <c r="H20" t="str">
        <f t="shared" si="1"/>
        <v>Trái</v>
      </c>
      <c r="J20">
        <f t="shared" si="2"/>
        <v>2827.8566999999998</v>
      </c>
      <c r="K20">
        <f t="shared" si="3"/>
        <v>0</v>
      </c>
    </row>
    <row r="21" spans="2:11" x14ac:dyDescent="0.25">
      <c r="B21">
        <f t="shared" si="0"/>
        <v>0</v>
      </c>
      <c r="H21" t="str">
        <f t="shared" si="1"/>
        <v>Trái</v>
      </c>
      <c r="J21">
        <f t="shared" si="2"/>
        <v>2827.8566999999998</v>
      </c>
      <c r="K21">
        <f t="shared" si="3"/>
        <v>0</v>
      </c>
    </row>
    <row r="22" spans="2:11" x14ac:dyDescent="0.25">
      <c r="B22">
        <f t="shared" si="0"/>
        <v>0</v>
      </c>
      <c r="H22" t="str">
        <f t="shared" si="1"/>
        <v>Trái</v>
      </c>
      <c r="J22">
        <f t="shared" si="2"/>
        <v>2827.8566999999998</v>
      </c>
      <c r="K22">
        <f t="shared" si="3"/>
        <v>0</v>
      </c>
    </row>
    <row r="23" spans="2:11" x14ac:dyDescent="0.25">
      <c r="B23">
        <f t="shared" si="0"/>
        <v>0</v>
      </c>
      <c r="H23" t="str">
        <f t="shared" si="1"/>
        <v>Trái</v>
      </c>
      <c r="J23">
        <f t="shared" si="2"/>
        <v>2827.8566999999998</v>
      </c>
      <c r="K23">
        <f t="shared" si="3"/>
        <v>0</v>
      </c>
    </row>
  </sheetData>
  <sortState ref="C4:K17">
    <sortCondition descending="1" ref="H4:H17"/>
    <sortCondition ref="J4:J17"/>
  </sortState>
  <conditionalFormatting sqref="E4:E40">
    <cfRule type="top10" dxfId="0" priority="1" rank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0"/>
  <sheetViews>
    <sheetView topLeftCell="A3" workbookViewId="0">
      <selection activeCell="I13" sqref="I13"/>
    </sheetView>
  </sheetViews>
  <sheetFormatPr defaultRowHeight="15" x14ac:dyDescent="0.25"/>
  <sheetData>
    <row r="3" spans="1:6" x14ac:dyDescent="0.25">
      <c r="B3" t="s">
        <v>7</v>
      </c>
      <c r="C3" t="s">
        <v>8</v>
      </c>
      <c r="D3" t="s">
        <v>12</v>
      </c>
      <c r="E3" t="s">
        <v>10</v>
      </c>
      <c r="F3" t="s">
        <v>11</v>
      </c>
    </row>
    <row r="4" spans="1:6" x14ac:dyDescent="0.25">
      <c r="A4">
        <v>8</v>
      </c>
      <c r="B4">
        <v>1436.8590999999999</v>
      </c>
      <c r="C4">
        <v>259.108</v>
      </c>
      <c r="D4" t="s">
        <v>15</v>
      </c>
      <c r="E4">
        <v>78.900000000000006</v>
      </c>
      <c r="F4">
        <v>0</v>
      </c>
    </row>
    <row r="5" spans="1:6" x14ac:dyDescent="0.25">
      <c r="A5">
        <v>11</v>
      </c>
      <c r="B5">
        <v>1438.3176000000001</v>
      </c>
      <c r="C5">
        <v>256.108</v>
      </c>
      <c r="D5" t="s">
        <v>9</v>
      </c>
      <c r="E5">
        <v>78.61</v>
      </c>
      <c r="F5">
        <v>1.55</v>
      </c>
    </row>
    <row r="6" spans="1:6" x14ac:dyDescent="0.25">
      <c r="A6">
        <v>9</v>
      </c>
      <c r="B6">
        <v>1451.2291</v>
      </c>
      <c r="C6">
        <v>256.108</v>
      </c>
      <c r="D6" t="s">
        <v>14</v>
      </c>
      <c r="E6">
        <v>77.69</v>
      </c>
      <c r="F6">
        <v>15.66</v>
      </c>
    </row>
    <row r="7" spans="1:6" x14ac:dyDescent="0.25">
      <c r="A7">
        <v>7</v>
      </c>
      <c r="B7">
        <v>1462.5690999999999</v>
      </c>
      <c r="C7">
        <v>259.108</v>
      </c>
      <c r="D7">
        <v>8</v>
      </c>
      <c r="E7">
        <v>76.72</v>
      </c>
      <c r="F7">
        <v>28.56</v>
      </c>
    </row>
    <row r="8" spans="1:6" x14ac:dyDescent="0.25">
      <c r="A8">
        <v>6</v>
      </c>
      <c r="B8">
        <v>1481.5576000000001</v>
      </c>
      <c r="C8">
        <v>256.108</v>
      </c>
      <c r="D8">
        <v>9</v>
      </c>
      <c r="E8">
        <v>75.349999999999994</v>
      </c>
      <c r="F8">
        <v>47.66</v>
      </c>
    </row>
    <row r="9" spans="1:6" x14ac:dyDescent="0.25">
      <c r="A9">
        <v>5</v>
      </c>
      <c r="B9">
        <v>1500.8090999999999</v>
      </c>
      <c r="C9">
        <v>259.108</v>
      </c>
      <c r="D9">
        <v>10</v>
      </c>
      <c r="E9">
        <v>82.34</v>
      </c>
      <c r="F9">
        <v>65.760000000000005</v>
      </c>
    </row>
    <row r="10" spans="1:6" x14ac:dyDescent="0.25">
      <c r="A10">
        <v>4</v>
      </c>
      <c r="B10">
        <v>1507.5291</v>
      </c>
      <c r="C10">
        <v>256.108</v>
      </c>
      <c r="D10">
        <v>11</v>
      </c>
      <c r="E10">
        <v>83.44</v>
      </c>
      <c r="F10">
        <v>73.260000000000005</v>
      </c>
    </row>
    <row r="11" spans="1:6" x14ac:dyDescent="0.25">
      <c r="A11">
        <v>3</v>
      </c>
      <c r="B11">
        <v>1519.4091000000001</v>
      </c>
      <c r="C11">
        <v>259.108</v>
      </c>
      <c r="D11">
        <v>12</v>
      </c>
      <c r="E11">
        <v>83.83</v>
      </c>
      <c r="F11">
        <v>84.36</v>
      </c>
    </row>
    <row r="12" spans="1:6" x14ac:dyDescent="0.25">
      <c r="A12">
        <v>2</v>
      </c>
      <c r="B12">
        <v>1534.789</v>
      </c>
      <c r="C12">
        <v>250.108</v>
      </c>
      <c r="D12" t="s">
        <v>13</v>
      </c>
      <c r="E12">
        <v>79.73</v>
      </c>
      <c r="F12">
        <v>100</v>
      </c>
    </row>
    <row r="13" spans="1:6" x14ac:dyDescent="0.25">
      <c r="A13">
        <v>10</v>
      </c>
      <c r="B13">
        <v>1551.5664999999999</v>
      </c>
      <c r="C13">
        <v>259.108</v>
      </c>
      <c r="D13" t="s">
        <v>23</v>
      </c>
      <c r="E13">
        <v>78.44</v>
      </c>
      <c r="F13">
        <v>115.04</v>
      </c>
    </row>
    <row r="14" spans="1:6" x14ac:dyDescent="0.25">
      <c r="A14">
        <v>1</v>
      </c>
      <c r="B14">
        <v>1567.1876</v>
      </c>
      <c r="C14">
        <v>256.108</v>
      </c>
      <c r="D14" t="s">
        <v>22</v>
      </c>
      <c r="E14">
        <v>78.510000000000005</v>
      </c>
      <c r="F14">
        <v>129.38999999999999</v>
      </c>
    </row>
    <row r="15" spans="1:6" x14ac:dyDescent="0.25">
      <c r="A15">
        <v>21</v>
      </c>
      <c r="B15">
        <v>1579.2597000000001</v>
      </c>
      <c r="C15">
        <v>259.108</v>
      </c>
      <c r="D15" t="s">
        <v>21</v>
      </c>
      <c r="E15">
        <v>78.38</v>
      </c>
      <c r="F15">
        <v>142.88999999999999</v>
      </c>
    </row>
    <row r="16" spans="1:6" x14ac:dyDescent="0.25">
      <c r="A16">
        <v>20</v>
      </c>
      <c r="B16">
        <v>1593.7434000000001</v>
      </c>
      <c r="C16">
        <v>256.108</v>
      </c>
      <c r="D16" t="s">
        <v>20</v>
      </c>
      <c r="E16">
        <v>77.959999999999994</v>
      </c>
      <c r="F16">
        <v>157.06</v>
      </c>
    </row>
    <row r="17" spans="1:6" x14ac:dyDescent="0.25">
      <c r="A17">
        <v>19</v>
      </c>
      <c r="B17">
        <v>1607.7281</v>
      </c>
      <c r="C17">
        <v>259.108</v>
      </c>
      <c r="D17" t="s">
        <v>19</v>
      </c>
      <c r="E17">
        <v>78.13</v>
      </c>
      <c r="F17">
        <v>171.28</v>
      </c>
    </row>
    <row r="18" spans="1:6" x14ac:dyDescent="0.25">
      <c r="A18">
        <v>18</v>
      </c>
      <c r="B18">
        <v>1622.5275999999999</v>
      </c>
      <c r="C18">
        <v>256.108</v>
      </c>
      <c r="D18" t="s">
        <v>18</v>
      </c>
      <c r="E18">
        <v>78.25</v>
      </c>
      <c r="F18">
        <v>184.73</v>
      </c>
    </row>
    <row r="19" spans="1:6" x14ac:dyDescent="0.25">
      <c r="A19">
        <v>17</v>
      </c>
      <c r="B19">
        <v>1628.0690999999999</v>
      </c>
      <c r="C19">
        <v>259.108</v>
      </c>
      <c r="D19">
        <v>15</v>
      </c>
      <c r="E19">
        <v>77.959999999999994</v>
      </c>
      <c r="F19">
        <v>193.02</v>
      </c>
    </row>
    <row r="20" spans="1:6" x14ac:dyDescent="0.25">
      <c r="A20">
        <v>16</v>
      </c>
      <c r="B20">
        <v>1635.569</v>
      </c>
      <c r="C20">
        <v>250.108</v>
      </c>
      <c r="D20" t="s">
        <v>17</v>
      </c>
      <c r="E20">
        <v>78.44</v>
      </c>
      <c r="F20">
        <v>200</v>
      </c>
    </row>
    <row r="21" spans="1:6" x14ac:dyDescent="0.25">
      <c r="A21">
        <v>15</v>
      </c>
      <c r="B21">
        <v>1648.2764999999999</v>
      </c>
      <c r="C21">
        <v>259.108</v>
      </c>
      <c r="D21" t="s">
        <v>16</v>
      </c>
      <c r="E21">
        <v>79.55</v>
      </c>
      <c r="F21">
        <v>211.75</v>
      </c>
    </row>
    <row r="22" spans="1:6" x14ac:dyDescent="0.25">
      <c r="A22">
        <v>22</v>
      </c>
      <c r="B22">
        <v>1659.2123999999999</v>
      </c>
      <c r="C22">
        <v>256.108</v>
      </c>
      <c r="D22">
        <v>16</v>
      </c>
      <c r="E22">
        <v>79.89</v>
      </c>
      <c r="F22">
        <v>224.25</v>
      </c>
    </row>
    <row r="23" spans="1:6" x14ac:dyDescent="0.25">
      <c r="A23">
        <v>14</v>
      </c>
      <c r="B23">
        <v>1674.3364999999999</v>
      </c>
      <c r="C23">
        <v>259.108</v>
      </c>
      <c r="D23" t="s">
        <v>28</v>
      </c>
      <c r="E23">
        <v>78.599999999999994</v>
      </c>
      <c r="F23">
        <v>237.81</v>
      </c>
    </row>
    <row r="24" spans="1:6" x14ac:dyDescent="0.25">
      <c r="A24">
        <v>13</v>
      </c>
      <c r="B24">
        <v>1686.9697000000001</v>
      </c>
      <c r="C24">
        <v>256.108</v>
      </c>
      <c r="D24" t="s">
        <v>27</v>
      </c>
      <c r="E24">
        <v>77.650000000000006</v>
      </c>
      <c r="F24">
        <v>250.6</v>
      </c>
    </row>
    <row r="25" spans="1:6" x14ac:dyDescent="0.25">
      <c r="A25">
        <v>12</v>
      </c>
      <c r="B25">
        <v>1703.3590999999999</v>
      </c>
      <c r="C25">
        <v>259.108</v>
      </c>
      <c r="D25">
        <v>17</v>
      </c>
      <c r="E25">
        <v>77.12</v>
      </c>
      <c r="F25">
        <v>268.31</v>
      </c>
    </row>
    <row r="26" spans="1:6" x14ac:dyDescent="0.25">
      <c r="A26">
        <v>30</v>
      </c>
      <c r="B26">
        <v>1720.1765</v>
      </c>
      <c r="C26">
        <v>256.108</v>
      </c>
      <c r="D26" t="s">
        <v>26</v>
      </c>
      <c r="E26">
        <v>76.44</v>
      </c>
      <c r="F26">
        <v>283.64999999999998</v>
      </c>
    </row>
    <row r="27" spans="1:6" x14ac:dyDescent="0.25">
      <c r="A27">
        <v>29</v>
      </c>
      <c r="B27">
        <v>1735.5690999999999</v>
      </c>
      <c r="C27">
        <v>259.108</v>
      </c>
      <c r="D27" t="s">
        <v>25</v>
      </c>
      <c r="E27">
        <v>77.17</v>
      </c>
      <c r="F27">
        <v>300</v>
      </c>
    </row>
    <row r="28" spans="1:6" x14ac:dyDescent="0.25">
      <c r="A28">
        <v>28</v>
      </c>
      <c r="B28">
        <v>1751.3690999999999</v>
      </c>
      <c r="C28">
        <v>256.108</v>
      </c>
      <c r="D28">
        <v>18</v>
      </c>
      <c r="E28">
        <v>77.7</v>
      </c>
      <c r="F28">
        <v>316.32</v>
      </c>
    </row>
    <row r="29" spans="1:6" x14ac:dyDescent="0.25">
      <c r="A29">
        <v>27</v>
      </c>
      <c r="B29">
        <v>1765.8224</v>
      </c>
      <c r="C29">
        <v>259.108</v>
      </c>
      <c r="D29">
        <v>19</v>
      </c>
      <c r="E29">
        <v>77.83</v>
      </c>
      <c r="F29">
        <v>330.86</v>
      </c>
    </row>
    <row r="30" spans="1:6" x14ac:dyDescent="0.25">
      <c r="A30">
        <v>31</v>
      </c>
      <c r="B30">
        <v>1776.9365</v>
      </c>
      <c r="C30">
        <v>256.108</v>
      </c>
      <c r="D30" t="s">
        <v>24</v>
      </c>
      <c r="E30">
        <v>77.930000000000007</v>
      </c>
      <c r="F30">
        <v>340.41</v>
      </c>
    </row>
    <row r="31" spans="1:6" x14ac:dyDescent="0.25">
      <c r="A31">
        <v>26</v>
      </c>
      <c r="B31">
        <v>1786.4496999999999</v>
      </c>
      <c r="C31">
        <v>259.108</v>
      </c>
      <c r="D31" t="s">
        <v>36</v>
      </c>
      <c r="E31">
        <v>77.94</v>
      </c>
      <c r="F31">
        <v>350.08</v>
      </c>
    </row>
    <row r="32" spans="1:6" x14ac:dyDescent="0.25">
      <c r="A32">
        <v>25</v>
      </c>
      <c r="B32">
        <v>1796.4181000000001</v>
      </c>
      <c r="C32">
        <v>256.108</v>
      </c>
      <c r="D32" t="s">
        <v>35</v>
      </c>
      <c r="E32">
        <v>78.03</v>
      </c>
      <c r="F32">
        <v>359.97</v>
      </c>
    </row>
    <row r="33" spans="1:6" x14ac:dyDescent="0.25">
      <c r="A33">
        <v>24</v>
      </c>
      <c r="B33">
        <v>1802.9854</v>
      </c>
      <c r="C33">
        <v>259.108</v>
      </c>
      <c r="D33">
        <v>20</v>
      </c>
      <c r="E33">
        <v>77.349999999999994</v>
      </c>
      <c r="F33">
        <v>369.74</v>
      </c>
    </row>
    <row r="34" spans="1:6" x14ac:dyDescent="0.25">
      <c r="A34">
        <v>23</v>
      </c>
      <c r="B34">
        <v>1805.6241</v>
      </c>
      <c r="C34">
        <v>256.108</v>
      </c>
      <c r="D34">
        <v>21</v>
      </c>
      <c r="E34">
        <v>74.19</v>
      </c>
      <c r="F34">
        <v>372.24</v>
      </c>
    </row>
    <row r="35" spans="1:6" x14ac:dyDescent="0.25">
      <c r="A35">
        <v>45</v>
      </c>
      <c r="B35">
        <v>1810.1357</v>
      </c>
      <c r="C35">
        <v>259.108</v>
      </c>
      <c r="D35">
        <v>22</v>
      </c>
      <c r="E35">
        <v>73.989999999999995</v>
      </c>
      <c r="F35">
        <v>374.74</v>
      </c>
    </row>
    <row r="36" spans="1:6" x14ac:dyDescent="0.25">
      <c r="A36">
        <v>44</v>
      </c>
      <c r="B36">
        <v>1814.1899000000001</v>
      </c>
      <c r="C36">
        <v>256.108</v>
      </c>
      <c r="D36">
        <v>23</v>
      </c>
      <c r="E36">
        <v>74.19</v>
      </c>
      <c r="F36">
        <v>377.24</v>
      </c>
    </row>
    <row r="37" spans="1:6" x14ac:dyDescent="0.25">
      <c r="A37">
        <v>43</v>
      </c>
      <c r="B37">
        <v>1818.1578</v>
      </c>
      <c r="C37">
        <v>259.108</v>
      </c>
      <c r="D37">
        <v>24</v>
      </c>
      <c r="E37">
        <v>76.77</v>
      </c>
      <c r="F37">
        <v>380.74</v>
      </c>
    </row>
    <row r="38" spans="1:6" x14ac:dyDescent="0.25">
      <c r="A38">
        <v>42</v>
      </c>
      <c r="B38">
        <v>1826.8502000000001</v>
      </c>
      <c r="C38">
        <v>256.108</v>
      </c>
      <c r="D38" t="s">
        <v>34</v>
      </c>
      <c r="E38">
        <v>76.61</v>
      </c>
      <c r="F38">
        <v>390.01</v>
      </c>
    </row>
    <row r="39" spans="1:6" x14ac:dyDescent="0.25">
      <c r="A39">
        <v>41</v>
      </c>
      <c r="B39">
        <v>1835.6557</v>
      </c>
      <c r="C39">
        <v>259.108</v>
      </c>
      <c r="D39" t="s">
        <v>33</v>
      </c>
      <c r="E39">
        <v>76.709999999999994</v>
      </c>
      <c r="F39">
        <v>400</v>
      </c>
    </row>
    <row r="40" spans="1:6" x14ac:dyDescent="0.25">
      <c r="A40">
        <v>40</v>
      </c>
      <c r="B40">
        <v>1845.6333999999999</v>
      </c>
      <c r="C40">
        <v>256.108</v>
      </c>
      <c r="D40" t="s">
        <v>32</v>
      </c>
      <c r="E40">
        <v>76.81</v>
      </c>
      <c r="F40">
        <v>408.95</v>
      </c>
    </row>
    <row r="41" spans="1:6" x14ac:dyDescent="0.25">
      <c r="A41">
        <v>39</v>
      </c>
      <c r="B41">
        <v>1852.9318000000001</v>
      </c>
      <c r="C41">
        <v>259.108</v>
      </c>
      <c r="D41" t="s">
        <v>31</v>
      </c>
      <c r="E41">
        <v>77.069999999999993</v>
      </c>
      <c r="F41">
        <v>416.17</v>
      </c>
    </row>
    <row r="42" spans="1:6" x14ac:dyDescent="0.25">
      <c r="A42">
        <v>38</v>
      </c>
      <c r="B42">
        <v>1858.4757</v>
      </c>
      <c r="C42">
        <v>256.108</v>
      </c>
      <c r="D42">
        <v>25</v>
      </c>
      <c r="E42">
        <v>77.38</v>
      </c>
      <c r="F42">
        <v>423.08</v>
      </c>
    </row>
    <row r="43" spans="1:6" x14ac:dyDescent="0.25">
      <c r="A43">
        <v>46</v>
      </c>
      <c r="B43">
        <v>1868.9802</v>
      </c>
      <c r="C43">
        <v>259.108</v>
      </c>
      <c r="D43" t="s">
        <v>30</v>
      </c>
      <c r="E43">
        <v>77.91</v>
      </c>
      <c r="F43">
        <v>432.14</v>
      </c>
    </row>
    <row r="44" spans="1:6" x14ac:dyDescent="0.25">
      <c r="A44">
        <v>37</v>
      </c>
      <c r="B44">
        <v>1877.8833999999999</v>
      </c>
      <c r="C44">
        <v>256.108</v>
      </c>
      <c r="D44" t="s">
        <v>29</v>
      </c>
      <c r="E44">
        <v>78.22</v>
      </c>
      <c r="F44">
        <v>441.2</v>
      </c>
    </row>
    <row r="45" spans="1:6" x14ac:dyDescent="0.25">
      <c r="A45">
        <v>36</v>
      </c>
      <c r="B45">
        <v>1895.9418000000001</v>
      </c>
      <c r="C45">
        <v>259.108</v>
      </c>
      <c r="D45" t="s">
        <v>40</v>
      </c>
      <c r="E45">
        <v>78.86</v>
      </c>
      <c r="F45">
        <v>459.18</v>
      </c>
    </row>
    <row r="46" spans="1:6" x14ac:dyDescent="0.25">
      <c r="A46">
        <v>35</v>
      </c>
      <c r="B46">
        <v>1911.5890999999999</v>
      </c>
      <c r="C46">
        <v>256.108</v>
      </c>
      <c r="D46">
        <v>26</v>
      </c>
      <c r="E46">
        <v>79.510000000000005</v>
      </c>
      <c r="F46">
        <v>476.28</v>
      </c>
    </row>
    <row r="47" spans="1:6" x14ac:dyDescent="0.25">
      <c r="A47">
        <v>34</v>
      </c>
      <c r="B47">
        <v>1925.0902000000001</v>
      </c>
      <c r="C47">
        <v>259.108</v>
      </c>
      <c r="D47" t="s">
        <v>39</v>
      </c>
      <c r="E47">
        <v>79.349999999999994</v>
      </c>
      <c r="F47">
        <v>488.25</v>
      </c>
    </row>
    <row r="48" spans="1:6" x14ac:dyDescent="0.25">
      <c r="A48">
        <v>33</v>
      </c>
      <c r="B48">
        <v>1935.5690999999999</v>
      </c>
      <c r="C48">
        <v>256.108</v>
      </c>
      <c r="D48" t="s">
        <v>38</v>
      </c>
      <c r="E48">
        <v>79.5</v>
      </c>
      <c r="F48">
        <v>500</v>
      </c>
    </row>
    <row r="49" spans="1:6" x14ac:dyDescent="0.25">
      <c r="A49">
        <v>32</v>
      </c>
      <c r="B49">
        <v>1955.3957</v>
      </c>
      <c r="C49">
        <v>259.108</v>
      </c>
      <c r="D49">
        <v>27</v>
      </c>
      <c r="E49">
        <v>80.17</v>
      </c>
      <c r="F49">
        <v>520</v>
      </c>
    </row>
    <row r="50" spans="1:6" x14ac:dyDescent="0.25">
      <c r="A50">
        <v>52</v>
      </c>
      <c r="B50">
        <v>1976.8402000000001</v>
      </c>
      <c r="C50">
        <v>256.108</v>
      </c>
      <c r="D50" t="s">
        <v>37</v>
      </c>
      <c r="E50">
        <v>81.3</v>
      </c>
      <c r="F50">
        <v>540</v>
      </c>
    </row>
    <row r="51" spans="1:6" x14ac:dyDescent="0.25">
      <c r="A51">
        <v>51</v>
      </c>
      <c r="B51">
        <v>2015.3090999999999</v>
      </c>
      <c r="C51">
        <v>256.108</v>
      </c>
      <c r="D51">
        <v>29</v>
      </c>
      <c r="E51">
        <v>81.93</v>
      </c>
      <c r="F51">
        <v>560</v>
      </c>
    </row>
    <row r="52" spans="1:6" x14ac:dyDescent="0.25">
      <c r="A52">
        <v>50</v>
      </c>
      <c r="B52">
        <v>2035.4824000000001</v>
      </c>
      <c r="C52">
        <v>259.108</v>
      </c>
      <c r="D52" t="s">
        <v>46</v>
      </c>
      <c r="E52">
        <v>84.18</v>
      </c>
      <c r="F52">
        <v>580</v>
      </c>
    </row>
    <row r="53" spans="1:6" x14ac:dyDescent="0.25">
      <c r="A53">
        <v>53</v>
      </c>
      <c r="B53">
        <v>2053.8602000000001</v>
      </c>
      <c r="C53">
        <v>256.108</v>
      </c>
      <c r="D53" t="s">
        <v>45</v>
      </c>
      <c r="E53">
        <v>85.33</v>
      </c>
      <c r="F53">
        <v>600</v>
      </c>
    </row>
    <row r="54" spans="1:6" x14ac:dyDescent="0.25">
      <c r="A54">
        <v>49</v>
      </c>
      <c r="B54">
        <v>2069.1756999999998</v>
      </c>
      <c r="C54">
        <v>259.108</v>
      </c>
      <c r="D54">
        <v>30</v>
      </c>
      <c r="E54">
        <v>83.18</v>
      </c>
      <c r="F54">
        <v>617.02</v>
      </c>
    </row>
    <row r="55" spans="1:6" x14ac:dyDescent="0.25">
      <c r="A55">
        <v>48</v>
      </c>
      <c r="B55">
        <v>2087.1102000000001</v>
      </c>
      <c r="C55">
        <v>256.108</v>
      </c>
      <c r="D55" t="s">
        <v>44</v>
      </c>
      <c r="E55">
        <v>81.489999999999995</v>
      </c>
      <c r="F55">
        <v>633.78</v>
      </c>
    </row>
    <row r="56" spans="1:6" x14ac:dyDescent="0.25">
      <c r="A56">
        <v>47</v>
      </c>
      <c r="B56">
        <v>2100.6957000000002</v>
      </c>
      <c r="C56">
        <v>259.108</v>
      </c>
      <c r="D56">
        <v>31</v>
      </c>
      <c r="E56">
        <v>81.8</v>
      </c>
      <c r="F56">
        <v>650.27</v>
      </c>
    </row>
    <row r="57" spans="1:6" x14ac:dyDescent="0.25">
      <c r="A57">
        <v>65</v>
      </c>
      <c r="B57">
        <v>2120.8564999999999</v>
      </c>
      <c r="C57">
        <v>256.108</v>
      </c>
      <c r="D57" t="s">
        <v>43</v>
      </c>
      <c r="E57">
        <v>84.89</v>
      </c>
      <c r="F57">
        <v>666.08</v>
      </c>
    </row>
    <row r="58" spans="1:6" x14ac:dyDescent="0.25">
      <c r="A58">
        <v>66</v>
      </c>
      <c r="B58">
        <v>2135.5691000000002</v>
      </c>
      <c r="C58">
        <v>259.108</v>
      </c>
      <c r="D58" t="s">
        <v>42</v>
      </c>
      <c r="E58">
        <v>83.7</v>
      </c>
      <c r="F58">
        <v>684.33</v>
      </c>
    </row>
    <row r="59" spans="1:6" x14ac:dyDescent="0.25">
      <c r="A59">
        <v>64</v>
      </c>
      <c r="B59">
        <v>2144.1257000000001</v>
      </c>
      <c r="C59">
        <v>256.108</v>
      </c>
      <c r="D59">
        <v>32</v>
      </c>
      <c r="E59">
        <v>84.63</v>
      </c>
      <c r="F59">
        <v>700</v>
      </c>
    </row>
    <row r="60" spans="1:6" x14ac:dyDescent="0.25">
      <c r="A60">
        <v>63</v>
      </c>
      <c r="B60">
        <v>2161.8802000000001</v>
      </c>
      <c r="C60">
        <v>259.108</v>
      </c>
      <c r="D60" t="s">
        <v>41</v>
      </c>
      <c r="E60">
        <v>85.22</v>
      </c>
      <c r="F60">
        <v>708.73</v>
      </c>
    </row>
    <row r="61" spans="1:6" x14ac:dyDescent="0.25">
      <c r="A61">
        <v>62</v>
      </c>
      <c r="B61">
        <v>2175.5756999999999</v>
      </c>
      <c r="C61">
        <v>256.108</v>
      </c>
      <c r="D61">
        <v>33</v>
      </c>
      <c r="E61">
        <v>87.02</v>
      </c>
      <c r="F61">
        <v>725.04</v>
      </c>
    </row>
    <row r="62" spans="1:6" x14ac:dyDescent="0.25">
      <c r="A62">
        <v>60</v>
      </c>
      <c r="B62">
        <v>2210.2019</v>
      </c>
      <c r="C62">
        <v>256.108</v>
      </c>
      <c r="D62" t="s">
        <v>52</v>
      </c>
      <c r="E62">
        <v>87.37</v>
      </c>
      <c r="F62">
        <v>740.18</v>
      </c>
    </row>
    <row r="63" spans="1:6" x14ac:dyDescent="0.25">
      <c r="A63">
        <v>59</v>
      </c>
      <c r="B63">
        <v>2221.1601999999998</v>
      </c>
      <c r="C63">
        <v>259.108</v>
      </c>
      <c r="D63" t="s">
        <v>51</v>
      </c>
      <c r="E63">
        <v>85.95</v>
      </c>
      <c r="F63">
        <v>757.43</v>
      </c>
    </row>
    <row r="64" spans="1:6" x14ac:dyDescent="0.25">
      <c r="A64">
        <v>58</v>
      </c>
      <c r="B64">
        <v>2228.9630000000002</v>
      </c>
      <c r="C64">
        <v>256.108</v>
      </c>
      <c r="D64">
        <v>35</v>
      </c>
      <c r="E64">
        <v>87.33</v>
      </c>
      <c r="F64">
        <v>772.33</v>
      </c>
    </row>
    <row r="65" spans="1:6" x14ac:dyDescent="0.25">
      <c r="A65">
        <v>61</v>
      </c>
      <c r="B65">
        <v>2235.569</v>
      </c>
      <c r="C65">
        <v>250.108</v>
      </c>
      <c r="D65" t="s">
        <v>50</v>
      </c>
      <c r="E65">
        <v>88.2</v>
      </c>
      <c r="F65">
        <v>784.32</v>
      </c>
    </row>
    <row r="66" spans="1:6" x14ac:dyDescent="0.25">
      <c r="A66">
        <v>57</v>
      </c>
      <c r="B66">
        <v>2241.2456999999999</v>
      </c>
      <c r="C66">
        <v>256.108</v>
      </c>
      <c r="D66" t="s">
        <v>49</v>
      </c>
      <c r="E66">
        <v>89.49</v>
      </c>
      <c r="F66">
        <v>796.62</v>
      </c>
    </row>
    <row r="67" spans="1:6" x14ac:dyDescent="0.25">
      <c r="A67">
        <v>56</v>
      </c>
      <c r="B67">
        <v>2251.1534000000001</v>
      </c>
      <c r="C67">
        <v>259.108</v>
      </c>
      <c r="D67" t="s">
        <v>48</v>
      </c>
      <c r="E67">
        <v>89.04</v>
      </c>
      <c r="F67">
        <v>800</v>
      </c>
    </row>
    <row r="68" spans="1:6" x14ac:dyDescent="0.25">
      <c r="A68">
        <v>55</v>
      </c>
      <c r="B68">
        <v>2269.0819000000001</v>
      </c>
      <c r="C68">
        <v>256.108</v>
      </c>
      <c r="D68" t="s">
        <v>47</v>
      </c>
      <c r="E68">
        <v>86.58</v>
      </c>
      <c r="F68">
        <v>801.76</v>
      </c>
    </row>
    <row r="69" spans="1:6" x14ac:dyDescent="0.25">
      <c r="A69">
        <v>54</v>
      </c>
      <c r="B69">
        <v>2286.0091000000002</v>
      </c>
      <c r="C69">
        <v>259.108</v>
      </c>
      <c r="D69">
        <v>36</v>
      </c>
      <c r="E69">
        <v>87.42</v>
      </c>
      <c r="F69">
        <v>814.47</v>
      </c>
    </row>
    <row r="70" spans="1:6" x14ac:dyDescent="0.25">
      <c r="A70">
        <v>74</v>
      </c>
      <c r="B70">
        <v>2312.6001999999999</v>
      </c>
      <c r="C70">
        <v>259.108</v>
      </c>
      <c r="D70" t="s">
        <v>60</v>
      </c>
      <c r="E70">
        <v>88.69</v>
      </c>
      <c r="F70">
        <v>831.21</v>
      </c>
    </row>
    <row r="71" spans="1:6" x14ac:dyDescent="0.25">
      <c r="A71">
        <v>73</v>
      </c>
      <c r="B71">
        <v>2327.7919000000002</v>
      </c>
      <c r="C71">
        <v>256.108</v>
      </c>
      <c r="D71" t="s">
        <v>59</v>
      </c>
      <c r="E71">
        <v>89.72</v>
      </c>
      <c r="F71">
        <v>850.7</v>
      </c>
    </row>
    <row r="72" spans="1:6" x14ac:dyDescent="0.25">
      <c r="A72">
        <v>72</v>
      </c>
      <c r="B72">
        <v>2335.4823999999999</v>
      </c>
      <c r="C72">
        <v>259.108</v>
      </c>
      <c r="D72" t="s">
        <v>58</v>
      </c>
      <c r="E72">
        <v>88.53</v>
      </c>
      <c r="F72">
        <v>863.7</v>
      </c>
    </row>
    <row r="73" spans="1:6" x14ac:dyDescent="0.25">
      <c r="A73">
        <v>71</v>
      </c>
      <c r="B73">
        <v>2344.5734000000002</v>
      </c>
      <c r="C73">
        <v>256.108</v>
      </c>
      <c r="D73" t="s">
        <v>57</v>
      </c>
      <c r="E73">
        <v>86.16</v>
      </c>
      <c r="F73">
        <v>875.76</v>
      </c>
    </row>
    <row r="74" spans="1:6" x14ac:dyDescent="0.25">
      <c r="A74">
        <v>75</v>
      </c>
      <c r="B74">
        <v>2354.1417999999999</v>
      </c>
      <c r="C74">
        <v>259.108</v>
      </c>
      <c r="D74" t="s">
        <v>56</v>
      </c>
      <c r="E74">
        <v>84.94</v>
      </c>
      <c r="F74">
        <v>889.92</v>
      </c>
    </row>
    <row r="75" spans="1:6" x14ac:dyDescent="0.25">
      <c r="A75">
        <v>70</v>
      </c>
      <c r="B75">
        <v>2364.5756999999999</v>
      </c>
      <c r="C75">
        <v>256.108</v>
      </c>
      <c r="D75">
        <v>38</v>
      </c>
      <c r="E75">
        <v>83.38</v>
      </c>
      <c r="F75">
        <v>900</v>
      </c>
    </row>
    <row r="76" spans="1:6" x14ac:dyDescent="0.25">
      <c r="A76">
        <v>69</v>
      </c>
      <c r="B76">
        <v>2382.6819</v>
      </c>
      <c r="C76">
        <v>259.108</v>
      </c>
      <c r="D76" t="s">
        <v>55</v>
      </c>
      <c r="E76">
        <v>84.94</v>
      </c>
      <c r="F76">
        <v>907.89</v>
      </c>
    </row>
    <row r="77" spans="1:6" x14ac:dyDescent="0.25">
      <c r="A77">
        <v>68</v>
      </c>
      <c r="B77">
        <v>2397.2102</v>
      </c>
      <c r="C77">
        <v>256.108</v>
      </c>
      <c r="D77" t="s">
        <v>54</v>
      </c>
      <c r="E77">
        <v>83.13</v>
      </c>
      <c r="F77">
        <v>917.38</v>
      </c>
    </row>
    <row r="78" spans="1:6" x14ac:dyDescent="0.25">
      <c r="A78">
        <v>67</v>
      </c>
      <c r="B78">
        <v>2412.4391000000001</v>
      </c>
      <c r="C78">
        <v>259.108</v>
      </c>
      <c r="D78">
        <v>39</v>
      </c>
      <c r="E78">
        <v>82.33</v>
      </c>
      <c r="F78">
        <v>929.18</v>
      </c>
    </row>
    <row r="79" spans="1:6" x14ac:dyDescent="0.25">
      <c r="A79">
        <v>85</v>
      </c>
      <c r="B79">
        <v>2431.4110999999998</v>
      </c>
      <c r="C79">
        <v>256.108</v>
      </c>
      <c r="D79" t="s">
        <v>53</v>
      </c>
      <c r="E79">
        <v>83</v>
      </c>
      <c r="F79">
        <v>944.81</v>
      </c>
    </row>
    <row r="80" spans="1:6" x14ac:dyDescent="0.25">
      <c r="A80">
        <v>84</v>
      </c>
      <c r="E80">
        <v>84.81</v>
      </c>
      <c r="F80">
        <v>960.37</v>
      </c>
    </row>
    <row r="81" spans="1:5" x14ac:dyDescent="0.25">
      <c r="A81">
        <v>87</v>
      </c>
      <c r="E81">
        <v>84.6</v>
      </c>
    </row>
    <row r="82" spans="1:5" x14ac:dyDescent="0.25">
      <c r="A82">
        <v>83</v>
      </c>
      <c r="E82">
        <v>86.54</v>
      </c>
    </row>
    <row r="83" spans="1:5" x14ac:dyDescent="0.25">
      <c r="A83">
        <v>82</v>
      </c>
    </row>
    <row r="84" spans="1:5" x14ac:dyDescent="0.25">
      <c r="A84">
        <v>81</v>
      </c>
    </row>
    <row r="85" spans="1:5" x14ac:dyDescent="0.25">
      <c r="A85">
        <v>80</v>
      </c>
    </row>
    <row r="86" spans="1:5" x14ac:dyDescent="0.25">
      <c r="A86">
        <v>79</v>
      </c>
    </row>
    <row r="87" spans="1:5" x14ac:dyDescent="0.25">
      <c r="A87">
        <v>78</v>
      </c>
    </row>
    <row r="88" spans="1:5" x14ac:dyDescent="0.25">
      <c r="A88">
        <v>77</v>
      </c>
    </row>
    <row r="89" spans="1:5" x14ac:dyDescent="0.25">
      <c r="A89">
        <v>76</v>
      </c>
    </row>
    <row r="90" spans="1:5" x14ac:dyDescent="0.25">
      <c r="A90">
        <v>86</v>
      </c>
    </row>
  </sheetData>
  <sortState ref="B4:D79">
    <sortCondition ref="B4:B79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TracNgang</vt:lpstr>
      <vt:lpstr>Tracdoc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CNN</cp:lastModifiedBy>
  <dcterms:created xsi:type="dcterms:W3CDTF">2017-09-19T06:32:38Z</dcterms:created>
  <dcterms:modified xsi:type="dcterms:W3CDTF">2019-08-23T15:32:45Z</dcterms:modified>
</cp:coreProperties>
</file>