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9" i="1" l="1"/>
  <c r="C15" i="1"/>
  <c r="B15" i="1"/>
  <c r="D17" i="1" s="1"/>
  <c r="F14" i="1"/>
  <c r="D8" i="1" l="1"/>
  <c r="E8" i="1" s="1"/>
  <c r="D10" i="1"/>
  <c r="E10" i="1" s="1"/>
  <c r="D12" i="1"/>
  <c r="E12" i="1" s="1"/>
  <c r="D4" i="1"/>
  <c r="E4" i="1" s="1"/>
  <c r="F5" i="1" s="1"/>
  <c r="E18" i="1"/>
  <c r="D6" i="1"/>
  <c r="E6" i="1" s="1"/>
  <c r="F7" i="1" l="1"/>
  <c r="F9" i="1" s="1"/>
  <c r="F11" i="1" s="1"/>
  <c r="F13" i="1" s="1"/>
</calcChain>
</file>

<file path=xl/sharedStrings.xml><?xml version="1.0" encoding="utf-8"?>
<sst xmlns="http://schemas.openxmlformats.org/spreadsheetml/2006/main" count="18" uniqueCount="17">
  <si>
    <t>Tên điểm</t>
  </si>
  <si>
    <t>Chênh cao hi (mm)</t>
  </si>
  <si>
    <t>Độ dài li (m)</t>
  </si>
  <si>
    <t>Số hiệu chỉnh vhi (mm)</t>
  </si>
  <si>
    <t>Chênh cao hiệu chỉnh hihc (mm)</t>
  </si>
  <si>
    <t>Độ cao Hi (m)</t>
  </si>
  <si>
    <t>A</t>
  </si>
  <si>
    <t>+ Bước 1: Tính fh</t>
  </si>
  <si>
    <t>+ Bước 2: Tính fh cho phép. So sánh fh với fh cho phép</t>
  </si>
  <si>
    <t>+ Bước 3: Tính vhi. Kiểm tra [vhi] = -fh</t>
  </si>
  <si>
    <t>+ Bước 4: Tính hi hiệu chỉnh</t>
  </si>
  <si>
    <t>+ Bước 5: Tính Hi. Kiểm tra độ cao HA tính so với HA cho trước</t>
  </si>
  <si>
    <t>S</t>
  </si>
  <si>
    <r>
      <t xml:space="preserve">fh = 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</rPr>
      <t>hi =</t>
    </r>
  </si>
  <si>
    <r>
      <t xml:space="preserve">fhcp = </t>
    </r>
    <r>
      <rPr>
        <sz val="11"/>
        <color theme="1"/>
        <rFont val="Calibri"/>
        <family val="2"/>
      </rPr>
      <t>±50*sqrt([li]) =</t>
    </r>
  </si>
  <si>
    <t>vhi = -li*fh/[li]</t>
  </si>
  <si>
    <t>Nếu tính từ tài liệu đo thì chênh cao hi = số đọc chỉ giữa mia sau - số đọc chỉ giữa mia trước. Các bạn insert 2 cột số đọc chỉ giữa mia sau, mia trước vào trước cột chênh cao hi để tiện tính toán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</si>
</sst>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quotePrefix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quotePrefix="1"/>
    <xf numFmtId="0" fontId="0" fillId="3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H13" sqref="H13"/>
    </sheetView>
  </sheetViews>
  <sheetFormatPr defaultRowHeight="15" x14ac:dyDescent="0.25"/>
  <sheetData>
    <row r="1" spans="1:8" x14ac:dyDescent="0.25">
      <c r="A1" s="1">
        <v>1</v>
      </c>
    </row>
    <row r="2" spans="1:8" ht="52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H2" s="3"/>
    </row>
    <row r="3" spans="1:8" x14ac:dyDescent="0.25">
      <c r="A3" s="4" t="s">
        <v>6</v>
      </c>
      <c r="B3" s="4"/>
      <c r="C3" s="4"/>
      <c r="D3" s="4"/>
      <c r="E3" s="4"/>
      <c r="F3" s="5">
        <v>6.8650000000000002</v>
      </c>
      <c r="H3" s="6" t="s">
        <v>7</v>
      </c>
    </row>
    <row r="4" spans="1:8" x14ac:dyDescent="0.25">
      <c r="A4" s="4"/>
      <c r="B4" s="7">
        <v>2470</v>
      </c>
      <c r="C4" s="7">
        <v>246</v>
      </c>
      <c r="D4" s="8">
        <f>-C4*$D$17/$C$15</f>
        <v>7.5859030837004404</v>
      </c>
      <c r="E4" s="8">
        <f>B4+D4</f>
        <v>2477.5859030837005</v>
      </c>
      <c r="F4" s="8"/>
      <c r="H4" s="6" t="s">
        <v>8</v>
      </c>
    </row>
    <row r="5" spans="1:8" x14ac:dyDescent="0.25">
      <c r="A5" s="4">
        <v>1</v>
      </c>
      <c r="B5" s="7"/>
      <c r="C5" s="7"/>
      <c r="D5" s="8"/>
      <c r="E5" s="8"/>
      <c r="F5" s="8">
        <f>F3+E4/1000</f>
        <v>9.3425859030837017</v>
      </c>
      <c r="H5" s="6" t="s">
        <v>9</v>
      </c>
    </row>
    <row r="6" spans="1:8" x14ac:dyDescent="0.25">
      <c r="A6" s="4"/>
      <c r="B6" s="7">
        <v>-1715</v>
      </c>
      <c r="C6" s="7">
        <v>178</v>
      </c>
      <c r="D6" s="8">
        <f>-C6*$D$17/$C$15</f>
        <v>5.4889867841409687</v>
      </c>
      <c r="E6" s="8">
        <f>B6+D6</f>
        <v>-1709.5110132158591</v>
      </c>
      <c r="F6" s="8"/>
      <c r="H6" s="6" t="s">
        <v>10</v>
      </c>
    </row>
    <row r="7" spans="1:8" x14ac:dyDescent="0.25">
      <c r="A7" s="4">
        <v>2</v>
      </c>
      <c r="B7" s="7"/>
      <c r="C7" s="7"/>
      <c r="D7" s="8"/>
      <c r="E7" s="8"/>
      <c r="F7" s="8">
        <f>F5+E6/1000</f>
        <v>7.6330748898678422</v>
      </c>
      <c r="H7" s="6" t="s">
        <v>11</v>
      </c>
    </row>
    <row r="8" spans="1:8" x14ac:dyDescent="0.25">
      <c r="A8" s="4"/>
      <c r="B8" s="7">
        <v>1135</v>
      </c>
      <c r="C8" s="7">
        <v>320</v>
      </c>
      <c r="D8" s="8">
        <f>-C8*$D$17/$C$15</f>
        <v>9.8678414096916303</v>
      </c>
      <c r="E8" s="8">
        <f>B8+D8</f>
        <v>1144.8678414096917</v>
      </c>
      <c r="F8" s="8"/>
    </row>
    <row r="9" spans="1:8" x14ac:dyDescent="0.25">
      <c r="A9" s="4">
        <v>3</v>
      </c>
      <c r="B9" s="7"/>
      <c r="C9" s="7"/>
      <c r="D9" s="8"/>
      <c r="E9" s="8"/>
      <c r="F9" s="8">
        <f>F7+E8/1000</f>
        <v>8.777942731277534</v>
      </c>
    </row>
    <row r="10" spans="1:8" x14ac:dyDescent="0.25">
      <c r="A10" s="4"/>
      <c r="B10" s="7">
        <v>-653</v>
      </c>
      <c r="C10" s="7">
        <v>185</v>
      </c>
      <c r="D10" s="8">
        <f>-C10*$D$17/$C$15</f>
        <v>5.7048458149779737</v>
      </c>
      <c r="E10" s="8">
        <f>B10+D10</f>
        <v>-647.29515418502206</v>
      </c>
      <c r="F10" s="8"/>
    </row>
    <row r="11" spans="1:8" x14ac:dyDescent="0.25">
      <c r="A11" s="4">
        <v>4</v>
      </c>
      <c r="B11" s="7"/>
      <c r="C11" s="7"/>
      <c r="D11" s="8"/>
      <c r="E11" s="8"/>
      <c r="F11" s="8">
        <f>F9+E10/1000</f>
        <v>8.1306475770925122</v>
      </c>
    </row>
    <row r="12" spans="1:8" x14ac:dyDescent="0.25">
      <c r="A12" s="4"/>
      <c r="B12" s="7">
        <v>-1272</v>
      </c>
      <c r="C12" s="7">
        <v>206</v>
      </c>
      <c r="D12" s="8">
        <f>-C12*$D$17/$C$15</f>
        <v>6.3524229074889869</v>
      </c>
      <c r="E12" s="8">
        <f>B12+D12</f>
        <v>-1265.647577092511</v>
      </c>
      <c r="F12" s="8"/>
      <c r="H12" t="s">
        <v>16</v>
      </c>
    </row>
    <row r="13" spans="1:8" x14ac:dyDescent="0.25">
      <c r="A13" s="4" t="s">
        <v>6</v>
      </c>
      <c r="B13" s="4"/>
      <c r="C13" s="4"/>
      <c r="D13" s="4"/>
      <c r="E13" s="4"/>
      <c r="F13" s="4">
        <f>F11+E12/1000</f>
        <v>6.8650000000000011</v>
      </c>
    </row>
    <row r="14" spans="1:8" x14ac:dyDescent="0.25">
      <c r="A14" s="4"/>
      <c r="B14" s="4"/>
      <c r="C14" s="4"/>
      <c r="D14" s="4"/>
      <c r="E14" s="4"/>
      <c r="F14" s="5">
        <f>F3</f>
        <v>6.8650000000000002</v>
      </c>
    </row>
    <row r="15" spans="1:8" x14ac:dyDescent="0.25">
      <c r="A15" s="9" t="s">
        <v>12</v>
      </c>
      <c r="B15" s="4">
        <f>SUM(B4:B12)</f>
        <v>-35</v>
      </c>
      <c r="C15" s="4">
        <f>SUM(C4:C12)</f>
        <v>1135</v>
      </c>
      <c r="D15" s="4"/>
      <c r="E15" s="4"/>
      <c r="F15" s="4"/>
    </row>
    <row r="17" spans="2:5" x14ac:dyDescent="0.25">
      <c r="C17" s="10" t="s">
        <v>13</v>
      </c>
      <c r="D17" s="11">
        <f>B15</f>
        <v>-35</v>
      </c>
    </row>
    <row r="18" spans="2:5" x14ac:dyDescent="0.25">
      <c r="E18" s="12" t="str">
        <f>IF(ABS(D17)&lt;=ABS(D19),"ĐẠT","KHÔNG ĐẠT")</f>
        <v>ĐẠT</v>
      </c>
    </row>
    <row r="19" spans="2:5" x14ac:dyDescent="0.25">
      <c r="C19" s="10" t="s">
        <v>14</v>
      </c>
      <c r="D19">
        <f>50*SQRT(C15/1000)</f>
        <v>53.268189381656292</v>
      </c>
    </row>
    <row r="21" spans="2:5" x14ac:dyDescent="0.25">
      <c r="B21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2014-09-15T02:23:29Z</dcterms:created>
  <dcterms:modified xsi:type="dcterms:W3CDTF">2014-09-15T02:26:13Z</dcterms:modified>
</cp:coreProperties>
</file>