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5760" windowHeight="3420" tabRatio="741" activeTab="2"/>
  </bookViews>
  <sheets>
    <sheet name="Ve duong tich luy" sheetId="1" r:id="rId1"/>
    <sheet name="Ve bieu do phan phoi theo coc" sheetId="2" r:id="rId2"/>
    <sheet name="Ve bieu do nhan luc" sheetId="3" r:id="rId3"/>
  </sheets>
  <definedNames>
    <definedName name="_xlnm._FilterDatabase" localSheetId="1" hidden="1">'Ve bieu do phan phoi theo coc'!$A$9:$K$77</definedName>
  </definedNames>
  <calcPr fullCalcOnLoad="1"/>
</workbook>
</file>

<file path=xl/sharedStrings.xml><?xml version="1.0" encoding="utf-8"?>
<sst xmlns="http://schemas.openxmlformats.org/spreadsheetml/2006/main" count="75" uniqueCount="57">
  <si>
    <t>""""""))</t>
  </si>
  <si>
    <t>(command ".pline"</t>
  </si>
  <si>
    <t>(command ".rectang"</t>
  </si>
  <si>
    <t xml:space="preserve">"" </t>
  </si>
  <si>
    <t>"</t>
  </si>
  <si>
    <t xml:space="preserve">(command ".text" "m" </t>
  </si>
  <si>
    <t>" "</t>
  </si>
  <si>
    <t>STT</t>
  </si>
  <si>
    <t>Tên cọc</t>
  </si>
  <si>
    <t>Lý trình</t>
  </si>
  <si>
    <t>K.cách lẻ (m)</t>
  </si>
  <si>
    <t>Đào nền (m3)</t>
  </si>
  <si>
    <t>Đắp nền (m3)</t>
  </si>
  <si>
    <t>1.2*V đắp (m3)</t>
  </si>
  <si>
    <t>KL đất tích lũy (m3)</t>
  </si>
  <si>
    <t>KL theo cọc 20m</t>
  </si>
  <si>
    <t>Đào nền</t>
  </si>
  <si>
    <t>Đắp nền</t>
  </si>
  <si>
    <t>H5</t>
  </si>
  <si>
    <t>H6</t>
  </si>
  <si>
    <t>H7</t>
  </si>
  <si>
    <t>H8</t>
  </si>
  <si>
    <t>H9</t>
  </si>
  <si>
    <t>KM4</t>
  </si>
  <si>
    <t>H1</t>
  </si>
  <si>
    <t>H2</t>
  </si>
  <si>
    <t>H3</t>
  </si>
  <si>
    <t>H4</t>
  </si>
  <si>
    <t>Đoạn điều phối</t>
  </si>
  <si>
    <t>Tỷ lệ Y 1:</t>
  </si>
  <si>
    <t>Tỷ lệ X 1:</t>
  </si>
  <si>
    <t>Cao chữ trên bản vẽ</t>
  </si>
  <si>
    <t>Phần biểu đồ</t>
  </si>
  <si>
    <t>Ghi giá trị lên biểu đồ</t>
  </si>
  <si>
    <t>(defun c:ghi()</t>
  </si>
  <si>
    <t>(defun c:TL()</t>
  </si>
  <si>
    <t>nghiêng chữ</t>
  </si>
  <si>
    <t>Cự li công dồn</t>
  </si>
  <si>
    <t>Tọa độ đường cong tích lũy</t>
  </si>
  <si>
    <t xml:space="preserve">(command ".text" "j" "ml" </t>
  </si>
  <si>
    <t>Tỉ lệ ngang 1:</t>
  </si>
  <si>
    <t>Tỷ lệ đứng 1:</t>
  </si>
  <si>
    <t xml:space="preserve">Cao chữ </t>
  </si>
  <si>
    <t>KHOA XÂY DỰNG - ĐẠI HỌC DUY TÂN</t>
  </si>
  <si>
    <t>BỘ MÔN CẦU ĐƯỜNG</t>
  </si>
  <si>
    <t>HƯỚNG DẪN VẼ BIỂU ĐỒ TÍCH LŨY ĐẤT</t>
  </si>
  <si>
    <t>(defun c:BD()</t>
  </si>
  <si>
    <t>HƯỚNG DẪN SỬ DỤNG
1. Nhập số liệu vào các cột  I và I (chú ý: điểm đầu tiên ở hàng thứ 12, KHỐI LƯỢNG CỦA MỘT ĐOẠN ĐƯỢC NHẬP VÀO Ô SAU, trong ví dụ, ô I13 là khối lượng đào nền của cọc số 1 và 2), khai báo các thông tin về tỷ lệ và cỡ chữ.
2. Xóa bớt các dòng thừa (nếu có)
3. Copy công thức từ ô L12, M12, N12 và O12 đến hết vùng dữ liệu cần vẽ.
4. Vẽ biểu đồ: copy dữ liệu từ ô cột L, M từ hàng 11 đến hàng trước chữ "End"; (phần màu lam) =&gt; vào dòng Command line của Autocad, paste =&gt; TẮT CHẾ ĐỘ BẮT ĐIỀM. (F3) =&gt;Gõ dòng lệnh BD.
5. Copy dữ liệu từ ô cột N, O từ hàng 11 đến hàng trước chữ "End"; (phần màu hồng) =&gt; vào dòng Command line của Autocad, paste =&gt; TẮT CHẾ ĐỘ BẮT ĐIỂM (F3) =&gt; Gõ dòng lệnh GHI.</t>
  </si>
  <si>
    <t>Ngày</t>
  </si>
  <si>
    <t>Cao chữ</t>
  </si>
  <si>
    <t>HƯỚNG DẪN VẼ BIỂU ĐỒ TÍCH NHÂN LỰC, MÁY THI CÔNG</t>
  </si>
  <si>
    <t>Số lượng nhân công/Máy</t>
  </si>
  <si>
    <t>HƯỚNG DẪN SỬ DỤNG
1. Nhập số liệu vào các cột B và C (chú ý: điểm đầu tiên ở hàng thứ 7), khai báo các thông tin về tỷ lệ và cỡ chữ.
2. Xóa bớt các dòng thừa (nếu có)
3. Copy công thức từ ô D12 và E2 đến hết vùng dữ liệu cần vẽ.
4. Vẽ biểu đồ: copy dữ liệu các cột D và E của vùng dữ liệu cần vẽ  =&gt; vào Command line của Autocad, paste =&gt; xong.</t>
  </si>
  <si>
    <t>HƯỚNG DẪN SỬ DỤNG
1. Nhập số liệu vào các cột A và B (chú ý: điểm đầu tiên ở hàng thứ 12), khai báo các thông tin về tỷ lệ và cỡ chữ.
2. Xóa bớt các dòng thừa (nếu có)
3. Copy công thức từ ô C12 và D12 đến hết vùng dữ liệu cần vẽ.
4. Vẽ biểu đồ (đường Pline): copy dữ liệu từ ô C9 đến trước ô màu đỏ, có chữ ";end" =&gt; vào dòng Command line của Autocad, paste =&gt; TẮT CHẾ ĐỘ BẮT ĐIỂM (F3) &gt;= gõ ở dòng command line TL.
5. Ghi tọa độ lên đường cong tích lũy:  Copy vùng tô màu hồng (từ ô D12 đến hết phần dữ liệu) =&gt; vào Command line của Autocad, paste =&gt; xong.</t>
  </si>
  <si>
    <t>Nghiêng chữ</t>
  </si>
  <si>
    <t>""</t>
  </si>
  <si>
    <t>(email liên hệ: DuongMinhChau@dtu.edu.vn)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</si>
</sst>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</numFmts>
  <fonts count="47">
    <font>
      <sz val="10"/>
      <name val=".VnArial"/>
      <family val="0"/>
    </font>
    <font>
      <sz val="10"/>
      <name val="Times New Roman"/>
      <family val="1"/>
    </font>
    <font>
      <u val="single"/>
      <sz val="13"/>
      <color indexed="12"/>
      <name val=".VnArial"/>
      <family val="2"/>
    </font>
    <font>
      <u val="single"/>
      <sz val="13"/>
      <color indexed="36"/>
      <name val=".Vn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0"/>
      <color indexed="10"/>
      <name val=".Vn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b/>
      <sz val="13"/>
      <color rgb="FF000000"/>
      <name val="Times New Roman"/>
      <family val="1"/>
    </font>
    <font>
      <sz val="13"/>
      <color rgb="FF000000"/>
      <name val="Times New Roman"/>
      <family val="1"/>
    </font>
    <font>
      <sz val="10"/>
      <color rgb="FFFF0000"/>
      <name val=".Vn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43" fillId="33" borderId="0" xfId="0" applyFont="1" applyFill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44" fillId="0" borderId="10" xfId="0" applyFont="1" applyBorder="1" applyAlignment="1" applyProtection="1">
      <alignment horizontal="center" vertical="center" wrapText="1"/>
      <protection locked="0"/>
    </xf>
    <xf numFmtId="0" fontId="44" fillId="0" borderId="10" xfId="0" applyFont="1" applyBorder="1" applyAlignment="1" applyProtection="1">
      <alignment vertical="center" wrapText="1"/>
      <protection locked="0"/>
    </xf>
    <xf numFmtId="0" fontId="44" fillId="0" borderId="11" xfId="0" applyFont="1" applyBorder="1" applyAlignment="1" applyProtection="1">
      <alignment horizontal="center" vertical="center"/>
      <protection locked="0"/>
    </xf>
    <xf numFmtId="0" fontId="1" fillId="33" borderId="0" xfId="0" applyFont="1" applyFill="1" applyAlignment="1" applyProtection="1">
      <alignment/>
      <protection locked="0"/>
    </xf>
    <xf numFmtId="0" fontId="43" fillId="6" borderId="0" xfId="0" applyFont="1" applyFill="1" applyAlignment="1" applyProtection="1">
      <alignment/>
      <protection locked="0"/>
    </xf>
    <xf numFmtId="0" fontId="43" fillId="13" borderId="0" xfId="0" applyFont="1" applyFill="1" applyAlignment="1" applyProtection="1">
      <alignment/>
      <protection locked="0"/>
    </xf>
    <xf numFmtId="0" fontId="1" fillId="13" borderId="0" xfId="0" applyFont="1" applyFill="1" applyAlignment="1" applyProtection="1">
      <alignment/>
      <protection locked="0"/>
    </xf>
    <xf numFmtId="0" fontId="45" fillId="0" borderId="11" xfId="0" applyFont="1" applyBorder="1" applyAlignment="1" applyProtection="1">
      <alignment horizontal="center" vertical="center"/>
      <protection locked="0"/>
    </xf>
    <xf numFmtId="0" fontId="45" fillId="0" borderId="10" xfId="0" applyFont="1" applyBorder="1" applyAlignment="1" applyProtection="1">
      <alignment horizontal="center" vertical="center"/>
      <protection locked="0"/>
    </xf>
    <xf numFmtId="0" fontId="45" fillId="33" borderId="10" xfId="0" applyFont="1" applyFill="1" applyBorder="1" applyAlignment="1" applyProtection="1">
      <alignment horizontal="right" vertical="center"/>
      <protection locked="0"/>
    </xf>
    <xf numFmtId="0" fontId="45" fillId="0" borderId="10" xfId="0" applyFont="1" applyBorder="1" applyAlignment="1" applyProtection="1">
      <alignment horizontal="right" vertical="center"/>
      <protection locked="0"/>
    </xf>
    <xf numFmtId="0" fontId="43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1" fillId="34" borderId="0" xfId="0" applyFont="1" applyFill="1" applyBorder="1" applyAlignment="1" applyProtection="1">
      <alignment/>
      <protection hidden="1"/>
    </xf>
    <xf numFmtId="0" fontId="1" fillId="34" borderId="0" xfId="0" applyFont="1" applyFill="1" applyAlignment="1" applyProtection="1">
      <alignment/>
      <protection hidden="1"/>
    </xf>
    <xf numFmtId="0" fontId="46" fillId="6" borderId="0" xfId="0" applyFont="1" applyFill="1" applyAlignment="1" applyProtection="1">
      <alignment/>
      <protection locked="0"/>
    </xf>
    <xf numFmtId="0" fontId="1" fillId="6" borderId="0" xfId="0" applyFont="1" applyFill="1" applyAlignment="1" applyProtection="1">
      <alignment/>
      <protection locked="0"/>
    </xf>
    <xf numFmtId="0" fontId="0" fillId="6" borderId="0" xfId="0" applyFill="1" applyAlignment="1" applyProtection="1">
      <alignment/>
      <protection locked="0"/>
    </xf>
    <xf numFmtId="0" fontId="1" fillId="6" borderId="0" xfId="0" applyFont="1" applyFill="1" applyBorder="1" applyAlignment="1" applyProtection="1">
      <alignment/>
      <protection locked="0"/>
    </xf>
    <xf numFmtId="0" fontId="1" fillId="7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44" fillId="0" borderId="12" xfId="0" applyFont="1" applyBorder="1" applyAlignment="1" applyProtection="1">
      <alignment horizontal="center" vertical="center" wrapText="1"/>
      <protection locked="0"/>
    </xf>
    <xf numFmtId="0" fontId="44" fillId="0" borderId="11" xfId="0" applyFont="1" applyBorder="1" applyAlignment="1" applyProtection="1">
      <alignment horizontal="center" vertical="center" wrapText="1"/>
      <protection locked="0"/>
    </xf>
    <xf numFmtId="0" fontId="44" fillId="0" borderId="13" xfId="0" applyFont="1" applyBorder="1" applyAlignment="1" applyProtection="1">
      <alignment horizontal="center" vertical="center" wrapText="1"/>
      <protection locked="0"/>
    </xf>
    <xf numFmtId="0" fontId="44" fillId="0" borderId="14" xfId="0" applyFont="1" applyBorder="1" applyAlignment="1" applyProtection="1">
      <alignment horizontal="center" vertical="center" wrapText="1"/>
      <protection locked="0"/>
    </xf>
    <xf numFmtId="0" fontId="44" fillId="0" borderId="12" xfId="0" applyFont="1" applyBorder="1" applyAlignment="1" applyProtection="1">
      <alignment horizontal="center" vertical="center"/>
      <protection locked="0"/>
    </xf>
    <xf numFmtId="0" fontId="44" fillId="0" borderId="11" xfId="0" applyFont="1" applyBorder="1" applyAlignment="1" applyProtection="1">
      <alignment horizontal="center" vertical="center"/>
      <protection locked="0"/>
    </xf>
    <xf numFmtId="0" fontId="44" fillId="0" borderId="15" xfId="0" applyFont="1" applyBorder="1" applyAlignment="1" applyProtection="1">
      <alignment horizontal="center" vertical="center" wrapText="1"/>
      <protection locked="0"/>
    </xf>
    <xf numFmtId="0" fontId="44" fillId="0" borderId="16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0"/>
  <sheetViews>
    <sheetView zoomScalePageLayoutView="0" workbookViewId="0" topLeftCell="A1">
      <selection activeCell="D2" sqref="D2"/>
    </sheetView>
  </sheetViews>
  <sheetFormatPr defaultColWidth="9.00390625" defaultRowHeight="12.75"/>
  <cols>
    <col min="1" max="1" width="12.625" style="1" customWidth="1"/>
    <col min="2" max="2" width="13.00390625" style="1" customWidth="1"/>
    <col min="3" max="4" width="9.125" style="1" customWidth="1"/>
    <col min="5" max="5" width="10.125" style="1" customWidth="1"/>
    <col min="6" max="6" width="11.625" style="4" customWidth="1"/>
    <col min="7" max="7" width="16.375" style="1" customWidth="1"/>
    <col min="8" max="8" width="16.625" style="1" customWidth="1"/>
    <col min="9" max="16384" width="9.125" style="1" customWidth="1"/>
  </cols>
  <sheetData>
    <row r="1" spans="1:7" ht="12.75">
      <c r="A1" s="1" t="s">
        <v>43</v>
      </c>
      <c r="D1" s="3" t="s">
        <v>45</v>
      </c>
      <c r="E1" s="3"/>
      <c r="F1" s="3"/>
      <c r="G1" s="3"/>
    </row>
    <row r="2" spans="1:4" ht="12.75">
      <c r="A2" s="1" t="s">
        <v>44</v>
      </c>
      <c r="D2" s="1" t="s">
        <v>56</v>
      </c>
    </row>
    <row r="4" spans="1:7" ht="118.5" customHeight="1">
      <c r="A4" s="29" t="s">
        <v>53</v>
      </c>
      <c r="B4" s="29"/>
      <c r="C4" s="29"/>
      <c r="D4" s="29"/>
      <c r="E4" s="29"/>
      <c r="F4" s="29"/>
      <c r="G4" s="29"/>
    </row>
    <row r="7" spans="1:8" ht="12.75">
      <c r="A7" s="1" t="s">
        <v>40</v>
      </c>
      <c r="B7" s="11">
        <v>1</v>
      </c>
      <c r="C7" s="1" t="s">
        <v>42</v>
      </c>
      <c r="D7" s="11">
        <v>3</v>
      </c>
      <c r="E7" s="4" t="s">
        <v>36</v>
      </c>
      <c r="F7" s="11">
        <v>90</v>
      </c>
      <c r="G7" s="2" t="s">
        <v>6</v>
      </c>
      <c r="H7" s="2" t="s">
        <v>4</v>
      </c>
    </row>
    <row r="8" spans="1:8" ht="12.75">
      <c r="A8" s="1" t="s">
        <v>41</v>
      </c>
      <c r="B8" s="11">
        <v>10</v>
      </c>
      <c r="D8" s="4"/>
      <c r="G8" s="2" t="s">
        <v>39</v>
      </c>
      <c r="H8" s="2" t="s">
        <v>0</v>
      </c>
    </row>
    <row r="9" spans="7:8" ht="12.75">
      <c r="G9" s="7"/>
      <c r="H9" s="7"/>
    </row>
    <row r="10" ht="12.75">
      <c r="C10" s="27" t="s">
        <v>35</v>
      </c>
    </row>
    <row r="11" ht="12.75">
      <c r="C11" s="27" t="s">
        <v>1</v>
      </c>
    </row>
    <row r="12" spans="1:6" ht="12.75">
      <c r="A12" s="1" t="s">
        <v>37</v>
      </c>
      <c r="B12" s="4" t="s">
        <v>38</v>
      </c>
      <c r="C12" s="27"/>
      <c r="F12" s="1"/>
    </row>
    <row r="13" spans="1:6" ht="12.75">
      <c r="A13" s="1">
        <v>500</v>
      </c>
      <c r="B13" s="4">
        <v>0</v>
      </c>
      <c r="C13" s="27" t="str">
        <f aca="true" t="shared" si="0" ref="C13:C44">+IF(AND(A13="",B13=""),$H$8,CONCATENATE("'(",A13/$B$7," ",B13/$B$8,")"))</f>
        <v>'(500 0)</v>
      </c>
      <c r="D13" s="28" t="str">
        <f aca="true" t="shared" si="1" ref="D13:D44">CONCATENATE(G$8,C13,$D$7,H$7,$F$7,$G$7,ROUND(B13,2),H$7,")")</f>
        <v>(command ".text" "j" "ml" '(500 0)3"90" "0")</v>
      </c>
      <c r="F13" s="1"/>
    </row>
    <row r="14" spans="1:6" ht="12.75">
      <c r="A14" s="1">
        <v>520</v>
      </c>
      <c r="B14" s="4">
        <v>376.7</v>
      </c>
      <c r="C14" s="27" t="str">
        <f t="shared" si="0"/>
        <v>'(520 37.67)</v>
      </c>
      <c r="D14" s="28" t="str">
        <f t="shared" si="1"/>
        <v>(command ".text" "j" "ml" '(520 37.67)3"90" "376.7")</v>
      </c>
      <c r="F14" s="1"/>
    </row>
    <row r="15" spans="1:6" ht="12.75">
      <c r="A15" s="1">
        <v>540</v>
      </c>
      <c r="B15" s="4">
        <v>660.1</v>
      </c>
      <c r="C15" s="27" t="str">
        <f t="shared" si="0"/>
        <v>'(540 66.01)</v>
      </c>
      <c r="D15" s="28" t="str">
        <f t="shared" si="1"/>
        <v>(command ".text" "j" "ml" '(540 66.01)3"90" "660.1")</v>
      </c>
      <c r="F15" s="1"/>
    </row>
    <row r="16" spans="1:6" ht="12.75">
      <c r="A16" s="1">
        <v>560</v>
      </c>
      <c r="B16" s="4">
        <v>867.5</v>
      </c>
      <c r="C16" s="27" t="str">
        <f t="shared" si="0"/>
        <v>'(560 86.75)</v>
      </c>
      <c r="D16" s="28" t="str">
        <f t="shared" si="1"/>
        <v>(command ".text" "j" "ml" '(560 86.75)3"90" "867.5")</v>
      </c>
      <c r="F16" s="1"/>
    </row>
    <row r="17" spans="1:6" ht="12.75">
      <c r="A17" s="1">
        <v>580</v>
      </c>
      <c r="B17" s="4">
        <v>1014.3</v>
      </c>
      <c r="C17" s="27" t="str">
        <f t="shared" si="0"/>
        <v>'(580 101.43)</v>
      </c>
      <c r="D17" s="28" t="str">
        <f t="shared" si="1"/>
        <v>(command ".text" "j" "ml" '(580 101.43)3"90" "1014.3")</v>
      </c>
      <c r="F17" s="1"/>
    </row>
    <row r="18" spans="1:6" ht="12.75">
      <c r="A18" s="1">
        <v>600</v>
      </c>
      <c r="B18" s="4">
        <v>1116.8</v>
      </c>
      <c r="C18" s="27" t="str">
        <f t="shared" si="0"/>
        <v>'(600 111.68)</v>
      </c>
      <c r="D18" s="28" t="str">
        <f t="shared" si="1"/>
        <v>(command ".text" "j" "ml" '(600 111.68)3"90" "1116.8")</v>
      </c>
      <c r="F18" s="1"/>
    </row>
    <row r="19" spans="1:6" ht="12.75">
      <c r="A19" s="1">
        <v>620</v>
      </c>
      <c r="B19" s="4">
        <v>1160.66</v>
      </c>
      <c r="C19" s="27" t="str">
        <f t="shared" si="0"/>
        <v>'(620 116.066)</v>
      </c>
      <c r="D19" s="28" t="str">
        <f t="shared" si="1"/>
        <v>(command ".text" "j" "ml" '(620 116.066)3"90" "1160.66")</v>
      </c>
      <c r="F19" s="1"/>
    </row>
    <row r="20" spans="1:6" ht="12.75">
      <c r="A20" s="1">
        <v>640</v>
      </c>
      <c r="B20" s="4">
        <v>1153.28</v>
      </c>
      <c r="C20" s="27" t="str">
        <f t="shared" si="0"/>
        <v>'(640 115.328)</v>
      </c>
      <c r="D20" s="28" t="str">
        <f t="shared" si="1"/>
        <v>(command ".text" "j" "ml" '(640 115.328)3"90" "1153.28")</v>
      </c>
      <c r="F20" s="1"/>
    </row>
    <row r="21" spans="1:6" ht="12.75">
      <c r="A21" s="1">
        <v>660</v>
      </c>
      <c r="B21" s="4">
        <v>1096.2</v>
      </c>
      <c r="C21" s="27" t="str">
        <f t="shared" si="0"/>
        <v>'(660 109.62)</v>
      </c>
      <c r="D21" s="28" t="str">
        <f t="shared" si="1"/>
        <v>(command ".text" "j" "ml" '(660 109.62)3"90" "1096.2")</v>
      </c>
      <c r="F21" s="1"/>
    </row>
    <row r="22" spans="1:6" ht="12.75">
      <c r="A22" s="1">
        <v>680</v>
      </c>
      <c r="B22" s="4">
        <v>942.36</v>
      </c>
      <c r="C22" s="27" t="str">
        <f t="shared" si="0"/>
        <v>'(680 94.236)</v>
      </c>
      <c r="D22" s="28" t="str">
        <f t="shared" si="1"/>
        <v>(command ".text" "j" "ml" '(680 94.236)3"90" "942.36")</v>
      </c>
      <c r="F22" s="1"/>
    </row>
    <row r="23" spans="1:6" ht="12.75">
      <c r="A23" s="1">
        <v>700</v>
      </c>
      <c r="B23" s="4">
        <v>663.84</v>
      </c>
      <c r="C23" s="27" t="str">
        <f t="shared" si="0"/>
        <v>'(700 66.384)</v>
      </c>
      <c r="D23" s="28" t="str">
        <f t="shared" si="1"/>
        <v>(command ".text" "j" "ml" '(700 66.384)3"90" "663.84")</v>
      </c>
      <c r="F23" s="1"/>
    </row>
    <row r="24" spans="1:6" ht="12.75">
      <c r="A24" s="1">
        <v>720</v>
      </c>
      <c r="B24" s="4">
        <v>290.64</v>
      </c>
      <c r="C24" s="27" t="str">
        <f t="shared" si="0"/>
        <v>'(720 29.064)</v>
      </c>
      <c r="D24" s="28" t="str">
        <f t="shared" si="1"/>
        <v>(command ".text" "j" "ml" '(720 29.064)3"90" "290.64")</v>
      </c>
      <c r="F24" s="1"/>
    </row>
    <row r="25" spans="1:6" ht="12.75">
      <c r="A25" s="1">
        <v>740</v>
      </c>
      <c r="B25" s="4">
        <v>-141.6</v>
      </c>
      <c r="C25" s="27" t="str">
        <f t="shared" si="0"/>
        <v>'(740 -14.16)</v>
      </c>
      <c r="D25" s="28" t="str">
        <f t="shared" si="1"/>
        <v>(command ".text" "j" "ml" '(740 -14.16)3"90" "-141.6")</v>
      </c>
      <c r="F25" s="1"/>
    </row>
    <row r="26" spans="1:6" ht="12.75">
      <c r="A26" s="1">
        <v>760</v>
      </c>
      <c r="B26" s="4">
        <v>-629.76</v>
      </c>
      <c r="C26" s="27" t="str">
        <f t="shared" si="0"/>
        <v>'(760 -62.976)</v>
      </c>
      <c r="D26" s="28" t="str">
        <f t="shared" si="1"/>
        <v>(command ".text" "j" "ml" '(760 -62.976)3"90" "-629.76")</v>
      </c>
      <c r="F26" s="1"/>
    </row>
    <row r="27" spans="1:6" ht="12.75">
      <c r="A27" s="1">
        <v>780</v>
      </c>
      <c r="B27" s="4">
        <v>-1171.32</v>
      </c>
      <c r="C27" s="27" t="str">
        <f t="shared" si="0"/>
        <v>'(780 -117.132)</v>
      </c>
      <c r="D27" s="28" t="str">
        <f t="shared" si="1"/>
        <v>(command ".text" "j" "ml" '(780 -117.132)3"90" "-1171.32")</v>
      </c>
      <c r="F27" s="1"/>
    </row>
    <row r="28" spans="1:6" ht="12.75">
      <c r="A28" s="1">
        <v>800</v>
      </c>
      <c r="B28" s="4">
        <v>-1764.48</v>
      </c>
      <c r="C28" s="27" t="str">
        <f t="shared" si="0"/>
        <v>'(800 -176.448)</v>
      </c>
      <c r="D28" s="28" t="str">
        <f t="shared" si="1"/>
        <v>(command ".text" "j" "ml" '(800 -176.448)3"90" "-1764.48")</v>
      </c>
      <c r="F28" s="1"/>
    </row>
    <row r="29" spans="1:6" ht="12.75">
      <c r="A29" s="1">
        <v>820</v>
      </c>
      <c r="B29" s="4">
        <v>-2407.2</v>
      </c>
      <c r="C29" s="27" t="str">
        <f t="shared" si="0"/>
        <v>'(820 -240.72)</v>
      </c>
      <c r="D29" s="28" t="str">
        <f t="shared" si="1"/>
        <v>(command ".text" "j" "ml" '(820 -240.72)3"90" "-2407.2")</v>
      </c>
      <c r="F29" s="1"/>
    </row>
    <row r="30" spans="1:6" ht="12.75">
      <c r="A30" s="1">
        <v>840</v>
      </c>
      <c r="B30" s="4">
        <v>-3088.32</v>
      </c>
      <c r="C30" s="27" t="str">
        <f t="shared" si="0"/>
        <v>'(840 -308.832)</v>
      </c>
      <c r="D30" s="28" t="str">
        <f t="shared" si="1"/>
        <v>(command ".text" "j" "ml" '(840 -308.832)3"90" "-3088.32")</v>
      </c>
      <c r="F30" s="1"/>
    </row>
    <row r="31" spans="1:6" ht="12.75">
      <c r="A31" s="1">
        <v>860</v>
      </c>
      <c r="B31" s="4">
        <v>-3788.63</v>
      </c>
      <c r="C31" s="27" t="str">
        <f t="shared" si="0"/>
        <v>'(860 -378.863)</v>
      </c>
      <c r="D31" s="28" t="str">
        <f t="shared" si="1"/>
        <v>(command ".text" "j" "ml" '(860 -378.863)3"90" "-3788.63")</v>
      </c>
      <c r="F31" s="1"/>
    </row>
    <row r="32" spans="1:6" ht="12.75">
      <c r="A32" s="1">
        <v>880</v>
      </c>
      <c r="B32" s="4">
        <v>-4565.03</v>
      </c>
      <c r="C32" s="27" t="str">
        <f t="shared" si="0"/>
        <v>'(880 -456.503)</v>
      </c>
      <c r="D32" s="28" t="str">
        <f t="shared" si="1"/>
        <v>(command ".text" "j" "ml" '(880 -456.503)3"90" "-4565.03")</v>
      </c>
      <c r="F32" s="1"/>
    </row>
    <row r="33" spans="1:6" ht="12.75">
      <c r="A33" s="1">
        <v>900</v>
      </c>
      <c r="B33" s="4">
        <v>-5431.3</v>
      </c>
      <c r="C33" s="27" t="str">
        <f t="shared" si="0"/>
        <v>'(900 -543.13)</v>
      </c>
      <c r="D33" s="28" t="str">
        <f t="shared" si="1"/>
        <v>(command ".text" "j" "ml" '(900 -543.13)3"90" "-5431.3")</v>
      </c>
      <c r="F33" s="1"/>
    </row>
    <row r="34" spans="1:6" ht="12.75">
      <c r="A34" s="1">
        <v>920</v>
      </c>
      <c r="B34" s="4">
        <v>-6364.9</v>
      </c>
      <c r="C34" s="27" t="str">
        <f t="shared" si="0"/>
        <v>'(920 -636.49)</v>
      </c>
      <c r="D34" s="28" t="str">
        <f t="shared" si="1"/>
        <v>(command ".text" "j" "ml" '(920 -636.49)3"90" "-6364.9")</v>
      </c>
      <c r="F34" s="1"/>
    </row>
    <row r="35" spans="1:6" ht="12.75">
      <c r="A35" s="1">
        <v>940</v>
      </c>
      <c r="B35" s="4">
        <v>-7356.34</v>
      </c>
      <c r="C35" s="27" t="str">
        <f t="shared" si="0"/>
        <v>'(940 -735.634)</v>
      </c>
      <c r="D35" s="28" t="str">
        <f t="shared" si="1"/>
        <v>(command ".text" "j" "ml" '(940 -735.634)3"90" "-7356.34")</v>
      </c>
      <c r="F35" s="1"/>
    </row>
    <row r="36" spans="1:6" ht="12.75">
      <c r="A36" s="1">
        <v>960</v>
      </c>
      <c r="B36" s="4">
        <v>-8359.78</v>
      </c>
      <c r="C36" s="27" t="str">
        <f t="shared" si="0"/>
        <v>'(960 -835.978)</v>
      </c>
      <c r="D36" s="28" t="str">
        <f t="shared" si="1"/>
        <v>(command ".text" "j" "ml" '(960 -835.978)3"90" "-8359.78")</v>
      </c>
      <c r="F36" s="1"/>
    </row>
    <row r="37" spans="1:6" ht="12.75">
      <c r="A37" s="1">
        <v>980</v>
      </c>
      <c r="B37" s="4">
        <v>-9337.66</v>
      </c>
      <c r="C37" s="27" t="str">
        <f t="shared" si="0"/>
        <v>'(980 -933.766)</v>
      </c>
      <c r="D37" s="28" t="str">
        <f t="shared" si="1"/>
        <v>(command ".text" "j" "ml" '(980 -933.766)3"90" "-9337.66")</v>
      </c>
      <c r="F37" s="1"/>
    </row>
    <row r="38" spans="1:6" ht="12.75">
      <c r="A38" s="1">
        <v>1000</v>
      </c>
      <c r="B38" s="4">
        <v>-10278.1</v>
      </c>
      <c r="C38" s="27" t="str">
        <f t="shared" si="0"/>
        <v>'(1000 -1027.81)</v>
      </c>
      <c r="D38" s="28" t="str">
        <f t="shared" si="1"/>
        <v>(command ".text" "j" "ml" '(1000 -1027.81)3"90" "-10278.1")</v>
      </c>
      <c r="F38" s="1"/>
    </row>
    <row r="39" spans="1:6" ht="12.75">
      <c r="A39" s="1">
        <v>1020</v>
      </c>
      <c r="B39" s="4">
        <v>-11156.86</v>
      </c>
      <c r="C39" s="27" t="str">
        <f t="shared" si="0"/>
        <v>'(1020 -1115.686)</v>
      </c>
      <c r="D39" s="28" t="str">
        <f t="shared" si="1"/>
        <v>(command ".text" "j" "ml" '(1020 -1115.686)3"90" "-11156.86")</v>
      </c>
      <c r="F39" s="1"/>
    </row>
    <row r="40" spans="1:6" ht="12.75">
      <c r="A40" s="1">
        <v>1040</v>
      </c>
      <c r="B40" s="4">
        <v>-11956.42</v>
      </c>
      <c r="C40" s="27" t="str">
        <f t="shared" si="0"/>
        <v>'(1040 -1195.642)</v>
      </c>
      <c r="D40" s="28" t="str">
        <f t="shared" si="1"/>
        <v>(command ".text" "j" "ml" '(1040 -1195.642)3"90" "-11956.42")</v>
      </c>
      <c r="F40" s="1"/>
    </row>
    <row r="41" spans="1:6" ht="12.75">
      <c r="A41" s="1">
        <v>1060</v>
      </c>
      <c r="B41" s="4">
        <v>-12614.1</v>
      </c>
      <c r="C41" s="27" t="str">
        <f t="shared" si="0"/>
        <v>'(1060 -1261.41)</v>
      </c>
      <c r="D41" s="28" t="str">
        <f t="shared" si="1"/>
        <v>(command ".text" "j" "ml" '(1060 -1261.41)3"90" "-12614.1")</v>
      </c>
      <c r="F41" s="1"/>
    </row>
    <row r="42" spans="1:6" ht="12.75">
      <c r="A42" s="1">
        <v>1080</v>
      </c>
      <c r="B42" s="4">
        <v>-13102.86</v>
      </c>
      <c r="C42" s="27" t="str">
        <f t="shared" si="0"/>
        <v>'(1080 -1310.286)</v>
      </c>
      <c r="D42" s="28" t="str">
        <f t="shared" si="1"/>
        <v>(command ".text" "j" "ml" '(1080 -1310.286)3"90" "-13102.86")</v>
      </c>
      <c r="F42" s="1"/>
    </row>
    <row r="43" spans="1:6" ht="12.75">
      <c r="A43" s="1">
        <v>1100</v>
      </c>
      <c r="B43" s="4">
        <v>-13432.98</v>
      </c>
      <c r="C43" s="27" t="str">
        <f t="shared" si="0"/>
        <v>'(1100 -1343.298)</v>
      </c>
      <c r="D43" s="28" t="str">
        <f t="shared" si="1"/>
        <v>(command ".text" "j" "ml" '(1100 -1343.298)3"90" "-13432.98")</v>
      </c>
      <c r="F43" s="1"/>
    </row>
    <row r="44" spans="1:6" ht="12.75">
      <c r="A44" s="1">
        <v>1120</v>
      </c>
      <c r="B44" s="4">
        <v>-13612.86</v>
      </c>
      <c r="C44" s="27" t="str">
        <f t="shared" si="0"/>
        <v>'(1120 -1361.286)</v>
      </c>
      <c r="D44" s="28" t="str">
        <f t="shared" si="1"/>
        <v>(command ".text" "j" "ml" '(1120 -1361.286)3"90" "-13612.86")</v>
      </c>
      <c r="F44" s="1"/>
    </row>
    <row r="45" spans="1:6" ht="12.75">
      <c r="A45" s="1">
        <v>1140</v>
      </c>
      <c r="B45" s="4">
        <v>-13674.16</v>
      </c>
      <c r="C45" s="27" t="str">
        <f aca="true" t="shared" si="2" ref="C45:C76">+IF(AND(A45="",B45=""),$H$8,CONCATENATE("'(",A45/$B$7," ",B45/$B$8,")"))</f>
        <v>'(1140 -1367.416)</v>
      </c>
      <c r="D45" s="28" t="str">
        <f aca="true" t="shared" si="3" ref="D45:D76">CONCATENATE(G$8,C45,$D$7,H$7,$F$7,$G$7,ROUND(B45,2),H$7,")")</f>
        <v>(command ".text" "j" "ml" '(1140 -1367.416)3"90" "-13674.16")</v>
      </c>
      <c r="F45" s="1"/>
    </row>
    <row r="46" spans="1:6" ht="12.75">
      <c r="A46" s="1">
        <v>1160</v>
      </c>
      <c r="B46" s="4">
        <v>-13676.9</v>
      </c>
      <c r="C46" s="27" t="str">
        <f t="shared" si="2"/>
        <v>'(1160 -1367.69)</v>
      </c>
      <c r="D46" s="28" t="str">
        <f t="shared" si="3"/>
        <v>(command ".text" "j" "ml" '(1160 -1367.69)3"90" "-13676.9")</v>
      </c>
      <c r="F46" s="1"/>
    </row>
    <row r="47" spans="1:6" ht="12.75">
      <c r="A47" s="1">
        <v>1180</v>
      </c>
      <c r="B47" s="4">
        <v>-13623.47</v>
      </c>
      <c r="C47" s="27" t="str">
        <f t="shared" si="2"/>
        <v>'(1180 -1362.347)</v>
      </c>
      <c r="D47" s="28" t="str">
        <f t="shared" si="3"/>
        <v>(command ".text" "j" "ml" '(1180 -1362.347)3"90" "-13623.47")</v>
      </c>
      <c r="F47" s="1"/>
    </row>
    <row r="48" spans="1:6" ht="12.75">
      <c r="A48" s="1">
        <v>1200</v>
      </c>
      <c r="B48" s="4">
        <v>-13456.27</v>
      </c>
      <c r="C48" s="27" t="str">
        <f t="shared" si="2"/>
        <v>'(1200 -1345.627)</v>
      </c>
      <c r="D48" s="28" t="str">
        <f t="shared" si="3"/>
        <v>(command ".text" "j" "ml" '(1200 -1345.627)3"90" "-13456.27")</v>
      </c>
      <c r="F48" s="1"/>
    </row>
    <row r="49" spans="1:6" ht="12.75">
      <c r="A49" s="1">
        <v>1220</v>
      </c>
      <c r="B49" s="4">
        <v>-13223.07</v>
      </c>
      <c r="C49" s="27" t="str">
        <f t="shared" si="2"/>
        <v>'(1220 -1322.307)</v>
      </c>
      <c r="D49" s="28" t="str">
        <f t="shared" si="3"/>
        <v>(command ".text" "j" "ml" '(1220 -1322.307)3"90" "-13223.07")</v>
      </c>
      <c r="F49" s="1"/>
    </row>
    <row r="50" spans="1:6" ht="12.75">
      <c r="A50" s="1">
        <v>1240</v>
      </c>
      <c r="B50" s="4">
        <v>-12981.47</v>
      </c>
      <c r="C50" s="27" t="str">
        <f t="shared" si="2"/>
        <v>'(1240 -1298.147)</v>
      </c>
      <c r="D50" s="28" t="str">
        <f t="shared" si="3"/>
        <v>(command ".text" "j" "ml" '(1240 -1298.147)3"90" "-12981.47")</v>
      </c>
      <c r="F50" s="1"/>
    </row>
    <row r="51" spans="1:6" ht="12.75">
      <c r="A51" s="1">
        <v>1260</v>
      </c>
      <c r="B51" s="4">
        <v>-12723.77</v>
      </c>
      <c r="C51" s="27" t="str">
        <f t="shared" si="2"/>
        <v>'(1260 -1272.377)</v>
      </c>
      <c r="D51" s="28" t="str">
        <f t="shared" si="3"/>
        <v>(command ".text" "j" "ml" '(1260 -1272.377)3"90" "-12723.77")</v>
      </c>
      <c r="F51" s="1"/>
    </row>
    <row r="52" spans="1:6" ht="12.75">
      <c r="A52" s="1">
        <v>1280</v>
      </c>
      <c r="B52" s="4">
        <v>-12449.77</v>
      </c>
      <c r="C52" s="27" t="str">
        <f t="shared" si="2"/>
        <v>'(1280 -1244.977)</v>
      </c>
      <c r="D52" s="28" t="str">
        <f t="shared" si="3"/>
        <v>(command ".text" "j" "ml" '(1280 -1244.977)3"90" "-12449.77")</v>
      </c>
      <c r="F52" s="1"/>
    </row>
    <row r="53" spans="1:6" ht="12.75">
      <c r="A53" s="1">
        <v>1300</v>
      </c>
      <c r="B53" s="4">
        <v>-12155.77</v>
      </c>
      <c r="C53" s="27" t="str">
        <f t="shared" si="2"/>
        <v>'(1300 -1215.577)</v>
      </c>
      <c r="D53" s="28" t="str">
        <f t="shared" si="3"/>
        <v>(command ".text" "j" "ml" '(1300 -1215.577)3"90" "-12155.77")</v>
      </c>
      <c r="F53" s="1"/>
    </row>
    <row r="54" spans="1:6" ht="12.75">
      <c r="A54" s="1">
        <v>1320</v>
      </c>
      <c r="B54" s="4">
        <v>-11881.97</v>
      </c>
      <c r="C54" s="27" t="str">
        <f t="shared" si="2"/>
        <v>'(1320 -1188.197)</v>
      </c>
      <c r="D54" s="28" t="str">
        <f t="shared" si="3"/>
        <v>(command ".text" "j" "ml" '(1320 -1188.197)3"90" "-11881.97")</v>
      </c>
      <c r="F54" s="1"/>
    </row>
    <row r="55" spans="1:6" ht="12.75">
      <c r="A55" s="1">
        <v>1340</v>
      </c>
      <c r="B55" s="4">
        <v>-11659.67</v>
      </c>
      <c r="C55" s="27" t="str">
        <f t="shared" si="2"/>
        <v>'(1340 -1165.967)</v>
      </c>
      <c r="D55" s="28" t="str">
        <f t="shared" si="3"/>
        <v>(command ".text" "j" "ml" '(1340 -1165.967)3"90" "-11659.67")</v>
      </c>
      <c r="F55" s="1"/>
    </row>
    <row r="56" spans="1:6" ht="12.75">
      <c r="A56" s="1">
        <v>1360</v>
      </c>
      <c r="B56" s="4">
        <v>-11470.57</v>
      </c>
      <c r="C56" s="27" t="str">
        <f t="shared" si="2"/>
        <v>'(1360 -1147.057)</v>
      </c>
      <c r="D56" s="28" t="str">
        <f t="shared" si="3"/>
        <v>(command ".text" "j" "ml" '(1360 -1147.057)3"90" "-11470.57")</v>
      </c>
      <c r="F56" s="1"/>
    </row>
    <row r="57" spans="1:6" ht="12.75">
      <c r="A57" s="1">
        <v>1380</v>
      </c>
      <c r="B57" s="4">
        <v>-11303.77</v>
      </c>
      <c r="C57" s="27" t="str">
        <f t="shared" si="2"/>
        <v>'(1380 -1130.377)</v>
      </c>
      <c r="D57" s="28" t="str">
        <f t="shared" si="3"/>
        <v>(command ".text" "j" "ml" '(1380 -1130.377)3"90" "-11303.77")</v>
      </c>
      <c r="F57" s="1"/>
    </row>
    <row r="58" spans="1:6" ht="12.75">
      <c r="A58" s="1">
        <v>1400</v>
      </c>
      <c r="B58" s="4">
        <v>-11140.17</v>
      </c>
      <c r="C58" s="27" t="str">
        <f t="shared" si="2"/>
        <v>'(1400 -1114.017)</v>
      </c>
      <c r="D58" s="28" t="str">
        <f t="shared" si="3"/>
        <v>(command ".text" "j" "ml" '(1400 -1114.017)3"90" "-11140.17")</v>
      </c>
      <c r="F58" s="1"/>
    </row>
    <row r="59" spans="1:6" ht="12.75">
      <c r="A59" s="1">
        <v>1420</v>
      </c>
      <c r="B59" s="4">
        <v>-11006.37</v>
      </c>
      <c r="C59" s="27" t="str">
        <f t="shared" si="2"/>
        <v>'(1420 -1100.637)</v>
      </c>
      <c r="D59" s="28" t="str">
        <f t="shared" si="3"/>
        <v>(command ".text" "j" "ml" '(1420 -1100.637)3"90" "-11006.37")</v>
      </c>
      <c r="F59" s="1"/>
    </row>
    <row r="60" spans="1:6" ht="12.75">
      <c r="A60" s="1">
        <v>1440</v>
      </c>
      <c r="B60" s="4">
        <v>-10917.77</v>
      </c>
      <c r="C60" s="27" t="str">
        <f t="shared" si="2"/>
        <v>'(1440 -1091.777)</v>
      </c>
      <c r="D60" s="28" t="str">
        <f t="shared" si="3"/>
        <v>(command ".text" "j" "ml" '(1440 -1091.777)3"90" "-10917.77")</v>
      </c>
      <c r="F60" s="1"/>
    </row>
    <row r="61" spans="1:6" ht="12.75">
      <c r="A61" s="1">
        <v>1460</v>
      </c>
      <c r="B61" s="4">
        <v>-10862.17</v>
      </c>
      <c r="C61" s="27" t="str">
        <f t="shared" si="2"/>
        <v>'(1460 -1086.217)</v>
      </c>
      <c r="D61" s="28" t="str">
        <f t="shared" si="3"/>
        <v>(command ".text" "j" "ml" '(1460 -1086.217)3"90" "-10862.17")</v>
      </c>
      <c r="F61" s="1"/>
    </row>
    <row r="62" spans="1:6" ht="12.75">
      <c r="A62" s="1">
        <v>1480</v>
      </c>
      <c r="B62" s="4">
        <v>-10829.27</v>
      </c>
      <c r="C62" s="27" t="str">
        <f t="shared" si="2"/>
        <v>'(1480 -1082.927)</v>
      </c>
      <c r="D62" s="28" t="str">
        <f t="shared" si="3"/>
        <v>(command ".text" "j" "ml" '(1480 -1082.927)3"90" "-10829.27")</v>
      </c>
      <c r="F62" s="1"/>
    </row>
    <row r="63" spans="1:6" ht="12.75">
      <c r="A63" s="1">
        <v>1500</v>
      </c>
      <c r="B63" s="4">
        <v>-10804.09</v>
      </c>
      <c r="C63" s="27" t="str">
        <f t="shared" si="2"/>
        <v>'(1500 -1080.409)</v>
      </c>
      <c r="D63" s="28" t="str">
        <f t="shared" si="3"/>
        <v>(command ".text" "j" "ml" '(1500 -1080.409)3"90" "-10804.09")</v>
      </c>
      <c r="F63" s="1"/>
    </row>
    <row r="64" spans="1:6" ht="12.75">
      <c r="A64" s="1">
        <v>1520</v>
      </c>
      <c r="B64" s="4">
        <v>-10792.61</v>
      </c>
      <c r="C64" s="27" t="str">
        <f t="shared" si="2"/>
        <v>'(1520 -1079.261)</v>
      </c>
      <c r="D64" s="28" t="str">
        <f t="shared" si="3"/>
        <v>(command ".text" "j" "ml" '(1520 -1079.261)3"90" "-10792.61")</v>
      </c>
      <c r="F64" s="1"/>
    </row>
    <row r="65" spans="1:6" ht="12.75">
      <c r="A65" s="1">
        <v>1540</v>
      </c>
      <c r="B65" s="4">
        <v>-10803.57</v>
      </c>
      <c r="C65" s="27" t="str">
        <f t="shared" si="2"/>
        <v>'(1540 -1080.357)</v>
      </c>
      <c r="D65" s="28" t="str">
        <f t="shared" si="3"/>
        <v>(command ".text" "j" "ml" '(1540 -1080.357)3"90" "-10803.57")</v>
      </c>
      <c r="F65" s="1"/>
    </row>
    <row r="66" spans="1:6" ht="12.75">
      <c r="A66" s="1">
        <v>1560</v>
      </c>
      <c r="B66" s="4">
        <v>-10826.29</v>
      </c>
      <c r="C66" s="27" t="str">
        <f t="shared" si="2"/>
        <v>'(1560 -1082.629)</v>
      </c>
      <c r="D66" s="28" t="str">
        <f t="shared" si="3"/>
        <v>(command ".text" "j" "ml" '(1560 -1082.629)3"90" "-10826.29")</v>
      </c>
      <c r="F66" s="1"/>
    </row>
    <row r="67" spans="1:6" ht="12.75">
      <c r="A67" s="1">
        <v>1580</v>
      </c>
      <c r="B67" s="4">
        <v>-10876.59</v>
      </c>
      <c r="C67" s="27" t="str">
        <f t="shared" si="2"/>
        <v>'(1580 -1087.659)</v>
      </c>
      <c r="D67" s="28" t="str">
        <f t="shared" si="3"/>
        <v>(command ".text" "j" "ml" '(1580 -1087.659)3"90" "-10876.59")</v>
      </c>
      <c r="F67" s="1"/>
    </row>
    <row r="68" spans="1:6" ht="12.75">
      <c r="A68" s="1">
        <v>1600</v>
      </c>
      <c r="B68" s="4">
        <v>-10973.19</v>
      </c>
      <c r="C68" s="27" t="str">
        <f t="shared" si="2"/>
        <v>'(1600 -1097.319)</v>
      </c>
      <c r="D68" s="28" t="str">
        <f t="shared" si="3"/>
        <v>(command ".text" "j" "ml" '(1600 -1097.319)3"90" "-10973.19")</v>
      </c>
      <c r="F68" s="1"/>
    </row>
    <row r="69" spans="1:6" ht="12.75">
      <c r="A69" s="1">
        <v>1620</v>
      </c>
      <c r="B69" s="4">
        <v>-11167.71</v>
      </c>
      <c r="C69" s="27" t="str">
        <f t="shared" si="2"/>
        <v>'(1620 -1116.771)</v>
      </c>
      <c r="D69" s="28" t="str">
        <f t="shared" si="3"/>
        <v>(command ".text" "j" "ml" '(1620 -1116.771)3"90" "-11167.71")</v>
      </c>
      <c r="F69" s="1"/>
    </row>
    <row r="70" spans="1:6" ht="12.75">
      <c r="A70" s="1">
        <v>1640</v>
      </c>
      <c r="B70" s="4">
        <v>-11508.63</v>
      </c>
      <c r="C70" s="27" t="str">
        <f t="shared" si="2"/>
        <v>'(1640 -1150.863)</v>
      </c>
      <c r="D70" s="28" t="str">
        <f t="shared" si="3"/>
        <v>(command ".text" "j" "ml" '(1640 -1150.863)3"90" "-11508.63")</v>
      </c>
      <c r="F70" s="1"/>
    </row>
    <row r="71" spans="1:6" ht="12.75">
      <c r="A71" s="1">
        <v>1660</v>
      </c>
      <c r="B71" s="4">
        <v>-11998.23</v>
      </c>
      <c r="C71" s="27" t="str">
        <f t="shared" si="2"/>
        <v>'(1660 -1199.823)</v>
      </c>
      <c r="D71" s="28" t="str">
        <f t="shared" si="3"/>
        <v>(command ".text" "j" "ml" '(1660 -1199.823)3"90" "-11998.23")</v>
      </c>
      <c r="F71" s="1"/>
    </row>
    <row r="72" spans="1:6" ht="12.75">
      <c r="A72" s="1">
        <v>1680</v>
      </c>
      <c r="B72" s="4">
        <v>-12653.55</v>
      </c>
      <c r="C72" s="27" t="str">
        <f t="shared" si="2"/>
        <v>'(1680 -1265.355)</v>
      </c>
      <c r="D72" s="28" t="str">
        <f t="shared" si="3"/>
        <v>(command ".text" "j" "ml" '(1680 -1265.355)3"90" "-12653.55")</v>
      </c>
      <c r="F72" s="1"/>
    </row>
    <row r="73" spans="1:6" ht="12.75">
      <c r="A73" s="1">
        <v>1700</v>
      </c>
      <c r="B73" s="4">
        <v>-13486.23</v>
      </c>
      <c r="C73" s="27" t="str">
        <f t="shared" si="2"/>
        <v>'(1700 -1348.623)</v>
      </c>
      <c r="D73" s="28" t="str">
        <f t="shared" si="3"/>
        <v>(command ".text" "j" "ml" '(1700 -1348.623)3"90" "-13486.23")</v>
      </c>
      <c r="F73" s="1"/>
    </row>
    <row r="74" spans="1:6" ht="12.75">
      <c r="A74" s="1">
        <v>1720</v>
      </c>
      <c r="B74" s="4">
        <v>-14294.91</v>
      </c>
      <c r="C74" s="27" t="str">
        <f t="shared" si="2"/>
        <v>'(1720 -1429.491)</v>
      </c>
      <c r="D74" s="28" t="str">
        <f t="shared" si="3"/>
        <v>(command ".text" "j" "ml" '(1720 -1429.491)3"90" "-14294.91")</v>
      </c>
      <c r="F74" s="1"/>
    </row>
    <row r="75" spans="1:6" ht="12.75">
      <c r="A75" s="1">
        <v>1740</v>
      </c>
      <c r="B75" s="4">
        <v>-14892.15</v>
      </c>
      <c r="C75" s="27" t="str">
        <f t="shared" si="2"/>
        <v>'(1740 -1489.215)</v>
      </c>
      <c r="D75" s="28" t="str">
        <f t="shared" si="3"/>
        <v>(command ".text" "j" "ml" '(1740 -1489.215)3"90" "-14892.15")</v>
      </c>
      <c r="F75" s="1"/>
    </row>
    <row r="76" spans="1:6" ht="12.75">
      <c r="A76" s="1">
        <v>1760</v>
      </c>
      <c r="B76" s="4">
        <v>-15296.79</v>
      </c>
      <c r="C76" s="27" t="str">
        <f t="shared" si="2"/>
        <v>'(1760 -1529.679)</v>
      </c>
      <c r="D76" s="28" t="str">
        <f t="shared" si="3"/>
        <v>(command ".text" "j" "ml" '(1760 -1529.679)3"90" "-15296.79")</v>
      </c>
      <c r="F76" s="1"/>
    </row>
    <row r="77" spans="1:6" ht="12.75">
      <c r="A77" s="1">
        <v>1780</v>
      </c>
      <c r="B77" s="4">
        <v>-15528.03</v>
      </c>
      <c r="C77" s="27" t="str">
        <f>+IF(AND(A77="",B77=""),$H$8,CONCATENATE("'(",A77/$B$7," ",B77/$B$8,")"))</f>
        <v>'(1780 -1552.803)</v>
      </c>
      <c r="D77" s="28" t="str">
        <f>IF(B77="","",CONCATENATE(G$8,C77,$D$7,H$7,$F$7,$G$7,ROUND(B77,2),H$7,")"))</f>
        <v>(command ".text" "j" "ml" '(1780 -1552.803)3"90" "-15528.03")</v>
      </c>
      <c r="F77" s="1"/>
    </row>
    <row r="78" spans="1:6" ht="12.75">
      <c r="A78" s="1">
        <v>1800</v>
      </c>
      <c r="B78" s="4">
        <v>-15617.19</v>
      </c>
      <c r="C78" s="27" t="str">
        <f>+IF(AND(A78="",B78=""),$H$8,CONCATENATE("'(",A78/$B$7," ",B78/$B$8,")"))</f>
        <v>'(1800 -1561.719)</v>
      </c>
      <c r="D78" s="28" t="str">
        <f>IF(B78="","",CONCATENATE(G$8,C78,$D$7,H$7,$F$7,$G$7,ROUND(B78,2),H$7,")"))</f>
        <v>(command ".text" "j" "ml" '(1800 -1561.719)3"90" "-15617.19")</v>
      </c>
      <c r="F78" s="1"/>
    </row>
    <row r="79" spans="2:6" ht="12.75">
      <c r="B79" s="4"/>
      <c r="C79" s="27" t="str">
        <f>IF(C78=$H$8,";end",IF(AND(A79="",B79=""),$H$8,CONCATENATE("'(",A79/$B$7," ",B79/$B$8,")")))</f>
        <v>""""""))</v>
      </c>
      <c r="D79" s="1">
        <f>IF(B79="","",CONCATENATE(G$8,C79,$D$7,H$7,$F$7,$G$7,ROUND(B79,2),H$7,")"))</f>
      </c>
      <c r="F79" s="1"/>
    </row>
    <row r="80" spans="2:6" ht="12.75">
      <c r="B80" s="4"/>
      <c r="C80" s="7" t="str">
        <f>IF(C79=$H$8,";end",IF(AND(A80="",B80=""),$H$8,CONCATENATE("'(",A80/$B$7," ",B80/$B$8,")")))</f>
        <v>;end</v>
      </c>
      <c r="D80" s="1">
        <f>IF(B80="","",CONCATENATE(G$8,C80,$D$7,H$7,$F$7,$G$7,ROUND(B80,2),H$7,")"))</f>
      </c>
      <c r="F80" s="1"/>
    </row>
    <row r="81" spans="2:3" ht="12.75">
      <c r="B81" s="4"/>
      <c r="C81" s="7"/>
    </row>
    <row r="82" spans="2:3" ht="12.75">
      <c r="B82" s="4"/>
      <c r="C82" s="7"/>
    </row>
    <row r="83" spans="2:3" ht="12.75">
      <c r="B83" s="4"/>
      <c r="C83" s="7"/>
    </row>
    <row r="84" ht="12.75">
      <c r="C84" s="7"/>
    </row>
    <row r="85" ht="12.75">
      <c r="C85" s="7"/>
    </row>
    <row r="86" ht="12.75">
      <c r="C86" s="7"/>
    </row>
    <row r="87" ht="12.75">
      <c r="C87" s="7"/>
    </row>
    <row r="88" ht="12.75">
      <c r="C88" s="7"/>
    </row>
    <row r="89" ht="12.75">
      <c r="C89" s="7"/>
    </row>
    <row r="90" ht="12.75">
      <c r="C90" s="7"/>
    </row>
  </sheetData>
  <sheetProtection password="CE28" sheet="1"/>
  <mergeCells count="1">
    <mergeCell ref="A4:G4"/>
  </mergeCells>
  <conditionalFormatting sqref="C80:C90">
    <cfRule type="cellIs" priority="1" dxfId="8" operator="equal" stopIfTrue="1">
      <formula>";end"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3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3" sqref="A3"/>
      <selection pane="bottomRight" activeCell="G2" sqref="G2"/>
    </sheetView>
  </sheetViews>
  <sheetFormatPr defaultColWidth="9.00390625" defaultRowHeight="12.75"/>
  <cols>
    <col min="1" max="2" width="9.125" style="1" customWidth="1"/>
    <col min="3" max="3" width="9.875" style="1" customWidth="1"/>
    <col min="4" max="11" width="9.125" style="1" customWidth="1"/>
    <col min="12" max="12" width="33.375" style="1" customWidth="1"/>
    <col min="13" max="13" width="27.00390625" style="1" customWidth="1"/>
    <col min="14" max="14" width="24.875" style="1" customWidth="1"/>
    <col min="15" max="15" width="25.75390625" style="1" customWidth="1"/>
    <col min="16" max="16384" width="9.125" style="1" customWidth="1"/>
  </cols>
  <sheetData>
    <row r="1" spans="1:10" ht="12.75">
      <c r="A1" s="1" t="s">
        <v>43</v>
      </c>
      <c r="G1" s="3" t="s">
        <v>45</v>
      </c>
      <c r="H1" s="3"/>
      <c r="I1" s="3"/>
      <c r="J1" s="3"/>
    </row>
    <row r="2" spans="1:9" ht="12.75">
      <c r="A2" s="1" t="s">
        <v>44</v>
      </c>
      <c r="G2" s="1" t="s">
        <v>56</v>
      </c>
      <c r="I2" s="4"/>
    </row>
    <row r="3" ht="12.75">
      <c r="F3" s="4"/>
    </row>
    <row r="4" spans="1:11" ht="91.5" customHeight="1">
      <c r="A4" s="29" t="s">
        <v>47</v>
      </c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11" ht="21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2:15" ht="12.75">
      <c r="L6" s="1" t="s">
        <v>30</v>
      </c>
      <c r="M6" s="6">
        <v>1</v>
      </c>
      <c r="N6" s="22" t="s">
        <v>2</v>
      </c>
      <c r="O6" s="23" t="s">
        <v>3</v>
      </c>
    </row>
    <row r="7" spans="12:15" ht="13.5" thickBot="1">
      <c r="L7" s="1" t="s">
        <v>29</v>
      </c>
      <c r="M7" s="6">
        <v>10</v>
      </c>
      <c r="N7" s="22" t="s">
        <v>5</v>
      </c>
      <c r="O7" s="22" t="s">
        <v>4</v>
      </c>
    </row>
    <row r="8" spans="1:15" ht="25.5" customHeight="1" thickBot="1">
      <c r="A8" s="34" t="s">
        <v>7</v>
      </c>
      <c r="B8" s="30" t="s">
        <v>8</v>
      </c>
      <c r="C8" s="30" t="s">
        <v>9</v>
      </c>
      <c r="D8" s="30" t="s">
        <v>10</v>
      </c>
      <c r="E8" s="30" t="s">
        <v>11</v>
      </c>
      <c r="F8" s="30" t="s">
        <v>12</v>
      </c>
      <c r="G8" s="30" t="s">
        <v>13</v>
      </c>
      <c r="H8" s="30" t="s">
        <v>14</v>
      </c>
      <c r="I8" s="32" t="s">
        <v>15</v>
      </c>
      <c r="J8" s="33"/>
      <c r="K8" s="1" t="s">
        <v>28</v>
      </c>
      <c r="L8" s="1" t="s">
        <v>31</v>
      </c>
      <c r="M8" s="6">
        <v>3</v>
      </c>
      <c r="O8" s="23"/>
    </row>
    <row r="9" spans="1:11" ht="33.75" thickBot="1">
      <c r="A9" s="35"/>
      <c r="B9" s="31"/>
      <c r="C9" s="31"/>
      <c r="D9" s="31"/>
      <c r="E9" s="31"/>
      <c r="F9" s="31"/>
      <c r="G9" s="31"/>
      <c r="H9" s="31"/>
      <c r="I9" s="8" t="s">
        <v>16</v>
      </c>
      <c r="J9" s="9" t="s">
        <v>17</v>
      </c>
      <c r="K9" s="1">
        <v>20</v>
      </c>
    </row>
    <row r="10" spans="1:14" ht="17.25" thickBot="1">
      <c r="A10" s="10"/>
      <c r="B10" s="8"/>
      <c r="C10" s="8"/>
      <c r="D10" s="8"/>
      <c r="E10" s="8"/>
      <c r="F10" s="8"/>
      <c r="G10" s="8"/>
      <c r="H10" s="8"/>
      <c r="I10" s="8"/>
      <c r="J10" s="9"/>
      <c r="L10" s="11" t="s">
        <v>32</v>
      </c>
      <c r="N10" s="11" t="s">
        <v>33</v>
      </c>
    </row>
    <row r="11" spans="1:15" ht="17.25" thickBot="1">
      <c r="A11" s="10"/>
      <c r="B11" s="8"/>
      <c r="C11" s="8"/>
      <c r="D11" s="8"/>
      <c r="E11" s="8"/>
      <c r="F11" s="8"/>
      <c r="G11" s="8"/>
      <c r="H11" s="8"/>
      <c r="I11" s="8"/>
      <c r="J11" s="9"/>
      <c r="L11" s="12" t="s">
        <v>46</v>
      </c>
      <c r="M11" s="12"/>
      <c r="N11" s="13" t="s">
        <v>34</v>
      </c>
      <c r="O11" s="14"/>
    </row>
    <row r="12" spans="1:15" ht="17.25" thickBot="1">
      <c r="A12" s="15">
        <v>1</v>
      </c>
      <c r="B12" s="16" t="s">
        <v>18</v>
      </c>
      <c r="C12" s="17">
        <v>500</v>
      </c>
      <c r="D12" s="16"/>
      <c r="E12" s="18">
        <v>0</v>
      </c>
      <c r="F12" s="18">
        <v>0</v>
      </c>
      <c r="G12" s="18">
        <v>0</v>
      </c>
      <c r="H12" s="18">
        <v>0</v>
      </c>
      <c r="I12" s="17"/>
      <c r="J12" s="17"/>
      <c r="K12" s="1">
        <f>+MOD(C12,$K$9)</f>
        <v>0</v>
      </c>
      <c r="L12" s="12">
        <f aca="true" t="shared" si="0" ref="L12:L44">IF(L11=")",";end",IF(AND(C12&lt;&gt;"",B12&lt;&gt;""),IF(I12&lt;&gt;0,$N$6&amp;"'("&amp;$C11/$M$6&amp;" "&amp;"0"&amp;")"&amp;"'("&amp;$C12/$M$6&amp;" "&amp;I12/$M$7&amp;")"&amp;")",""),")"))</f>
      </c>
      <c r="M12" s="12">
        <f>IF(J13&lt;&gt;0,$N$6&amp;#REF!&amp;#REF!&amp;")","")</f>
      </c>
      <c r="N12" s="13"/>
      <c r="O12" s="13"/>
    </row>
    <row r="13" spans="1:15" ht="17.25" thickBot="1">
      <c r="A13" s="15">
        <v>2</v>
      </c>
      <c r="B13" s="16">
        <v>1</v>
      </c>
      <c r="C13" s="17">
        <v>520</v>
      </c>
      <c r="D13" s="18">
        <v>20</v>
      </c>
      <c r="E13" s="18">
        <v>376.7</v>
      </c>
      <c r="F13" s="18">
        <v>0</v>
      </c>
      <c r="G13" s="18">
        <v>0</v>
      </c>
      <c r="H13" s="18">
        <v>376.7</v>
      </c>
      <c r="I13" s="17">
        <v>376.7</v>
      </c>
      <c r="J13" s="17">
        <v>0</v>
      </c>
      <c r="K13" s="1">
        <f aca="true" t="shared" si="1" ref="K13:K69">+MOD(C13,$K$9)</f>
        <v>0</v>
      </c>
      <c r="L13" s="12" t="str">
        <f t="shared" si="0"/>
        <v>(command ".rectang"'(500 0)'(520 37.67))</v>
      </c>
      <c r="M13" s="12">
        <f aca="true" t="shared" si="2" ref="M13:M44">IF(J13&lt;&gt;0,$N$6&amp;"'("&amp;$C12/$M$6&amp;" "&amp;"0"&amp;")"&amp;"'("&amp;$C13/$M$6&amp;" "&amp;-1*J13/$M$7&amp;")"&amp;")","")</f>
      </c>
      <c r="N13" s="14" t="str">
        <f aca="true" t="shared" si="3" ref="N13:N44">IF(N12=")",";end",IF(AND(B13&lt;&gt;"",C13&lt;&gt;""),IF(I13&lt;&gt;0,CONCATENATE($N$7,"'("&amp;0.5*(C13+C12)/$M$6&amp;" "&amp;$I13/$M$7+$M$8&amp;")",$M$8,$O$6,$O$7,I13,$O$7,")"),""),")"))</f>
        <v>(command ".text" "m" '(510 40.67)3"" "376.7")</v>
      </c>
      <c r="O13" s="14">
        <f aca="true" t="shared" si="4" ref="O13:O44">IF(J13&lt;&gt;0,CONCATENATE($N$7,"'("&amp;0.5*(C13+C12)/$M$6&amp;" "&amp;-1*J13/$M$7-$M$8&amp;")",$M$8,$O$6,$O$7,J13,$O$7,")"),"")</f>
      </c>
    </row>
    <row r="14" spans="1:15" ht="17.25" thickBot="1">
      <c r="A14" s="15">
        <v>3</v>
      </c>
      <c r="B14" s="16">
        <v>2</v>
      </c>
      <c r="C14" s="17">
        <v>540</v>
      </c>
      <c r="D14" s="18">
        <v>20</v>
      </c>
      <c r="E14" s="18">
        <v>283.4</v>
      </c>
      <c r="F14" s="18">
        <v>0</v>
      </c>
      <c r="G14" s="18">
        <v>0</v>
      </c>
      <c r="H14" s="18">
        <v>660.1</v>
      </c>
      <c r="I14" s="17">
        <v>283.4</v>
      </c>
      <c r="J14" s="17">
        <v>0</v>
      </c>
      <c r="K14" s="1">
        <f t="shared" si="1"/>
        <v>0</v>
      </c>
      <c r="L14" s="12" t="str">
        <f t="shared" si="0"/>
        <v>(command ".rectang"'(520 0)'(540 28.34))</v>
      </c>
      <c r="M14" s="12">
        <f t="shared" si="2"/>
      </c>
      <c r="N14" s="14" t="str">
        <f t="shared" si="3"/>
        <v>(command ".text" "m" '(530 31.34)3"" "283.4")</v>
      </c>
      <c r="O14" s="14">
        <f t="shared" si="4"/>
      </c>
    </row>
    <row r="15" spans="1:15" ht="17.25" thickBot="1">
      <c r="A15" s="15">
        <v>4</v>
      </c>
      <c r="B15" s="16">
        <v>3</v>
      </c>
      <c r="C15" s="17">
        <v>560</v>
      </c>
      <c r="D15" s="18">
        <v>20</v>
      </c>
      <c r="E15" s="18">
        <v>207.4</v>
      </c>
      <c r="F15" s="18">
        <v>0</v>
      </c>
      <c r="G15" s="18">
        <v>0</v>
      </c>
      <c r="H15" s="18">
        <v>867.5</v>
      </c>
      <c r="I15" s="17">
        <v>207.4</v>
      </c>
      <c r="J15" s="17">
        <v>0</v>
      </c>
      <c r="K15" s="1">
        <f t="shared" si="1"/>
        <v>0</v>
      </c>
      <c r="L15" s="12" t="str">
        <f t="shared" si="0"/>
        <v>(command ".rectang"'(540 0)'(560 20.74))</v>
      </c>
      <c r="M15" s="12">
        <f t="shared" si="2"/>
      </c>
      <c r="N15" s="14" t="str">
        <f t="shared" si="3"/>
        <v>(command ".text" "m" '(550 23.74)3"" "207.4")</v>
      </c>
      <c r="O15" s="14">
        <f t="shared" si="4"/>
      </c>
    </row>
    <row r="16" spans="1:15" ht="17.25" thickBot="1">
      <c r="A16" s="15">
        <v>5</v>
      </c>
      <c r="B16" s="16">
        <v>4</v>
      </c>
      <c r="C16" s="17">
        <v>580</v>
      </c>
      <c r="D16" s="18">
        <v>20</v>
      </c>
      <c r="E16" s="18">
        <v>146.8</v>
      </c>
      <c r="F16" s="18">
        <v>0</v>
      </c>
      <c r="G16" s="18">
        <v>0</v>
      </c>
      <c r="H16" s="18">
        <v>1014.3</v>
      </c>
      <c r="I16" s="17">
        <v>146.8</v>
      </c>
      <c r="J16" s="17">
        <v>0</v>
      </c>
      <c r="K16" s="1">
        <f t="shared" si="1"/>
        <v>0</v>
      </c>
      <c r="L16" s="12" t="str">
        <f t="shared" si="0"/>
        <v>(command ".rectang"'(560 0)'(580 14.68))</v>
      </c>
      <c r="M16" s="12">
        <f t="shared" si="2"/>
      </c>
      <c r="N16" s="14" t="str">
        <f t="shared" si="3"/>
        <v>(command ".text" "m" '(570 17.68)3"" "146.8")</v>
      </c>
      <c r="O16" s="14">
        <f t="shared" si="4"/>
      </c>
    </row>
    <row r="17" spans="1:15" ht="17.25" thickBot="1">
      <c r="A17" s="15">
        <v>6</v>
      </c>
      <c r="B17" s="16" t="s">
        <v>19</v>
      </c>
      <c r="C17" s="17">
        <v>600</v>
      </c>
      <c r="D17" s="18">
        <v>20</v>
      </c>
      <c r="E17" s="18">
        <v>102.5</v>
      </c>
      <c r="F17" s="18">
        <v>0</v>
      </c>
      <c r="G17" s="18">
        <v>0</v>
      </c>
      <c r="H17" s="18">
        <v>1116.8</v>
      </c>
      <c r="I17" s="17">
        <v>102.5</v>
      </c>
      <c r="J17" s="17">
        <v>0</v>
      </c>
      <c r="K17" s="1">
        <f t="shared" si="1"/>
        <v>0</v>
      </c>
      <c r="L17" s="12" t="str">
        <f t="shared" si="0"/>
        <v>(command ".rectang"'(580 0)'(600 10.25))</v>
      </c>
      <c r="M17" s="12">
        <f t="shared" si="2"/>
      </c>
      <c r="N17" s="14" t="str">
        <f t="shared" si="3"/>
        <v>(command ".text" "m" '(590 13.25)3"" "102.5")</v>
      </c>
      <c r="O17" s="14">
        <f t="shared" si="4"/>
      </c>
    </row>
    <row r="18" spans="1:15" ht="17.25" thickBot="1">
      <c r="A18" s="15">
        <v>8</v>
      </c>
      <c r="B18" s="16">
        <v>5</v>
      </c>
      <c r="C18" s="17">
        <v>620</v>
      </c>
      <c r="D18" s="18">
        <v>5.74</v>
      </c>
      <c r="E18" s="18">
        <v>5.42</v>
      </c>
      <c r="F18" s="18">
        <v>0.75</v>
      </c>
      <c r="G18" s="18">
        <v>0.9</v>
      </c>
      <c r="H18" s="18">
        <v>1160.66</v>
      </c>
      <c r="I18" s="17">
        <v>45.35</v>
      </c>
      <c r="J18" s="17">
        <v>1.49</v>
      </c>
      <c r="K18" s="1">
        <f t="shared" si="1"/>
        <v>0</v>
      </c>
      <c r="L18" s="12" t="str">
        <f t="shared" si="0"/>
        <v>(command ".rectang"'(600 0)'(620 4.535))</v>
      </c>
      <c r="M18" s="12" t="str">
        <f t="shared" si="2"/>
        <v>(command ".rectang"'(600 0)'(620 -0.149))</v>
      </c>
      <c r="N18" s="14" t="str">
        <f t="shared" si="3"/>
        <v>(command ".text" "m" '(610 7.535)3"" "45.35")</v>
      </c>
      <c r="O18" s="14" t="str">
        <f t="shared" si="4"/>
        <v>(command ".text" "m" '(610 -3.149)3"" "1.49")</v>
      </c>
    </row>
    <row r="19" spans="1:15" ht="17.25" thickBot="1">
      <c r="A19" s="15">
        <v>9</v>
      </c>
      <c r="B19" s="16">
        <v>6</v>
      </c>
      <c r="C19" s="17">
        <v>640</v>
      </c>
      <c r="D19" s="18">
        <v>20</v>
      </c>
      <c r="E19" s="18">
        <v>5.7</v>
      </c>
      <c r="F19" s="18">
        <v>10.9</v>
      </c>
      <c r="G19" s="18">
        <v>13.08</v>
      </c>
      <c r="H19" s="18">
        <v>1153.28</v>
      </c>
      <c r="I19" s="17">
        <v>5.7</v>
      </c>
      <c r="J19" s="17">
        <v>13.08</v>
      </c>
      <c r="K19" s="1">
        <f t="shared" si="1"/>
        <v>0</v>
      </c>
      <c r="L19" s="12" t="str">
        <f t="shared" si="0"/>
        <v>(command ".rectang"'(620 0)'(640 0.57))</v>
      </c>
      <c r="M19" s="12" t="str">
        <f t="shared" si="2"/>
        <v>(command ".rectang"'(620 0)'(640 -1.308))</v>
      </c>
      <c r="N19" s="14" t="str">
        <f t="shared" si="3"/>
        <v>(command ".text" "m" '(630 3.57)3"" "5.7")</v>
      </c>
      <c r="O19" s="14" t="str">
        <f t="shared" si="4"/>
        <v>(command ".text" "m" '(630 -4.308)3"" "13.08")</v>
      </c>
    </row>
    <row r="20" spans="1:15" ht="17.25" thickBot="1">
      <c r="A20" s="15">
        <v>10</v>
      </c>
      <c r="B20" s="16">
        <v>7</v>
      </c>
      <c r="C20" s="17">
        <v>660</v>
      </c>
      <c r="D20" s="18">
        <v>20</v>
      </c>
      <c r="E20" s="18">
        <v>0.4</v>
      </c>
      <c r="F20" s="18">
        <v>47.9</v>
      </c>
      <c r="G20" s="18">
        <v>57.48</v>
      </c>
      <c r="H20" s="18">
        <v>1096.2</v>
      </c>
      <c r="I20" s="17">
        <v>0.4</v>
      </c>
      <c r="J20" s="17">
        <v>57.48</v>
      </c>
      <c r="K20" s="1">
        <f t="shared" si="1"/>
        <v>0</v>
      </c>
      <c r="L20" s="12" t="str">
        <f t="shared" si="0"/>
        <v>(command ".rectang"'(640 0)'(660 0.04))</v>
      </c>
      <c r="M20" s="12" t="str">
        <f t="shared" si="2"/>
        <v>(command ".rectang"'(640 0)'(660 -5.748))</v>
      </c>
      <c r="N20" s="14" t="str">
        <f t="shared" si="3"/>
        <v>(command ".text" "m" '(650 3.04)3"" "0.4")</v>
      </c>
      <c r="O20" s="14" t="str">
        <f t="shared" si="4"/>
        <v>(command ".text" "m" '(650 -8.748)3"" "57.48")</v>
      </c>
    </row>
    <row r="21" spans="1:15" ht="17.25" thickBot="1">
      <c r="A21" s="15">
        <v>11</v>
      </c>
      <c r="B21" s="16">
        <v>8</v>
      </c>
      <c r="C21" s="17">
        <v>680</v>
      </c>
      <c r="D21" s="18">
        <v>20</v>
      </c>
      <c r="E21" s="18">
        <v>0</v>
      </c>
      <c r="F21" s="18">
        <v>128.2</v>
      </c>
      <c r="G21" s="18">
        <v>153.84</v>
      </c>
      <c r="H21" s="18">
        <v>942.36</v>
      </c>
      <c r="I21" s="17">
        <v>0</v>
      </c>
      <c r="J21" s="17">
        <v>153.84</v>
      </c>
      <c r="K21" s="1">
        <f t="shared" si="1"/>
        <v>0</v>
      </c>
      <c r="L21" s="12">
        <f t="shared" si="0"/>
      </c>
      <c r="M21" s="12" t="str">
        <f t="shared" si="2"/>
        <v>(command ".rectang"'(660 0)'(680 -15.384))</v>
      </c>
      <c r="N21" s="14">
        <f t="shared" si="3"/>
      </c>
      <c r="O21" s="14" t="str">
        <f t="shared" si="4"/>
        <v>(command ".text" "m" '(670 -18.384)3"" "153.84")</v>
      </c>
    </row>
    <row r="22" spans="1:15" ht="17.25" thickBot="1">
      <c r="A22" s="15">
        <v>12</v>
      </c>
      <c r="B22" s="16" t="s">
        <v>20</v>
      </c>
      <c r="C22" s="17">
        <v>700</v>
      </c>
      <c r="D22" s="18">
        <v>20</v>
      </c>
      <c r="E22" s="18">
        <v>0</v>
      </c>
      <c r="F22" s="18">
        <v>232.1</v>
      </c>
      <c r="G22" s="18">
        <v>278.52</v>
      </c>
      <c r="H22" s="18">
        <v>663.84</v>
      </c>
      <c r="I22" s="17">
        <v>0</v>
      </c>
      <c r="J22" s="17">
        <v>278.52</v>
      </c>
      <c r="K22" s="1">
        <f t="shared" si="1"/>
        <v>0</v>
      </c>
      <c r="L22" s="12">
        <f t="shared" si="0"/>
      </c>
      <c r="M22" s="12" t="str">
        <f t="shared" si="2"/>
        <v>(command ".rectang"'(680 0)'(700 -27.852))</v>
      </c>
      <c r="N22" s="14">
        <f t="shared" si="3"/>
      </c>
      <c r="O22" s="14" t="str">
        <f t="shared" si="4"/>
        <v>(command ".text" "m" '(690 -30.852)3"" "278.52")</v>
      </c>
    </row>
    <row r="23" spans="1:15" ht="17.25" thickBot="1">
      <c r="A23" s="15">
        <v>13</v>
      </c>
      <c r="B23" s="16">
        <v>9</v>
      </c>
      <c r="C23" s="17">
        <v>720</v>
      </c>
      <c r="D23" s="18">
        <v>20</v>
      </c>
      <c r="E23" s="18">
        <v>0</v>
      </c>
      <c r="F23" s="18">
        <v>311</v>
      </c>
      <c r="G23" s="18">
        <v>373.2</v>
      </c>
      <c r="H23" s="18">
        <v>290.64</v>
      </c>
      <c r="I23" s="17">
        <v>0</v>
      </c>
      <c r="J23" s="17">
        <v>373.2</v>
      </c>
      <c r="K23" s="1">
        <f t="shared" si="1"/>
        <v>0</v>
      </c>
      <c r="L23" s="12">
        <f t="shared" si="0"/>
      </c>
      <c r="M23" s="12" t="str">
        <f t="shared" si="2"/>
        <v>(command ".rectang"'(700 0)'(720 -37.32))</v>
      </c>
      <c r="N23" s="14">
        <f t="shared" si="3"/>
      </c>
      <c r="O23" s="14" t="str">
        <f t="shared" si="4"/>
        <v>(command ".text" "m" '(710 -40.32)3"" "373.2")</v>
      </c>
    </row>
    <row r="24" spans="1:15" ht="17.25" thickBot="1">
      <c r="A24" s="15">
        <v>14</v>
      </c>
      <c r="B24" s="16">
        <v>10</v>
      </c>
      <c r="C24" s="17">
        <v>740</v>
      </c>
      <c r="D24" s="18">
        <v>20</v>
      </c>
      <c r="E24" s="18">
        <v>0</v>
      </c>
      <c r="F24" s="18">
        <v>360.2</v>
      </c>
      <c r="G24" s="18">
        <v>432.24</v>
      </c>
      <c r="H24" s="18">
        <v>-141.6</v>
      </c>
      <c r="I24" s="17">
        <v>0</v>
      </c>
      <c r="J24" s="17">
        <v>432.24</v>
      </c>
      <c r="K24" s="1">
        <f t="shared" si="1"/>
        <v>0</v>
      </c>
      <c r="L24" s="12">
        <f t="shared" si="0"/>
      </c>
      <c r="M24" s="12" t="str">
        <f t="shared" si="2"/>
        <v>(command ".rectang"'(720 0)'(740 -43.224))</v>
      </c>
      <c r="N24" s="14">
        <f t="shared" si="3"/>
      </c>
      <c r="O24" s="14" t="str">
        <f t="shared" si="4"/>
        <v>(command ".text" "m" '(730 -46.224)3"" "432.24")</v>
      </c>
    </row>
    <row r="25" spans="1:15" ht="17.25" thickBot="1">
      <c r="A25" s="15">
        <v>15</v>
      </c>
      <c r="B25" s="16">
        <v>11</v>
      </c>
      <c r="C25" s="17">
        <v>760</v>
      </c>
      <c r="D25" s="18">
        <v>20</v>
      </c>
      <c r="E25" s="18">
        <v>0</v>
      </c>
      <c r="F25" s="18">
        <v>406.8</v>
      </c>
      <c r="G25" s="18">
        <v>488.16</v>
      </c>
      <c r="H25" s="18">
        <v>-629.76</v>
      </c>
      <c r="I25" s="17">
        <v>0</v>
      </c>
      <c r="J25" s="17">
        <v>488.16</v>
      </c>
      <c r="K25" s="1">
        <f t="shared" si="1"/>
        <v>0</v>
      </c>
      <c r="L25" s="12">
        <f t="shared" si="0"/>
      </c>
      <c r="M25" s="12" t="str">
        <f t="shared" si="2"/>
        <v>(command ".rectang"'(740 0)'(760 -48.816))</v>
      </c>
      <c r="N25" s="14">
        <f t="shared" si="3"/>
      </c>
      <c r="O25" s="14" t="str">
        <f t="shared" si="4"/>
        <v>(command ".text" "m" '(750 -51.816)3"" "488.16")</v>
      </c>
    </row>
    <row r="26" spans="1:15" ht="17.25" thickBot="1">
      <c r="A26" s="15">
        <v>16</v>
      </c>
      <c r="B26" s="16">
        <v>12</v>
      </c>
      <c r="C26" s="17">
        <v>780</v>
      </c>
      <c r="D26" s="18">
        <v>20</v>
      </c>
      <c r="E26" s="18">
        <v>0</v>
      </c>
      <c r="F26" s="18">
        <v>451.3</v>
      </c>
      <c r="G26" s="18">
        <v>541.56</v>
      </c>
      <c r="H26" s="18">
        <v>-1171.32</v>
      </c>
      <c r="I26" s="17">
        <v>0</v>
      </c>
      <c r="J26" s="17">
        <v>541.56</v>
      </c>
      <c r="K26" s="1">
        <f t="shared" si="1"/>
        <v>0</v>
      </c>
      <c r="L26" s="12">
        <f t="shared" si="0"/>
      </c>
      <c r="M26" s="12" t="str">
        <f t="shared" si="2"/>
        <v>(command ".rectang"'(760 0)'(780 -54.156))</v>
      </c>
      <c r="N26" s="14">
        <f t="shared" si="3"/>
      </c>
      <c r="O26" s="14" t="str">
        <f t="shared" si="4"/>
        <v>(command ".text" "m" '(770 -57.156)3"" "541.56")</v>
      </c>
    </row>
    <row r="27" spans="1:15" ht="17.25" thickBot="1">
      <c r="A27" s="15">
        <v>17</v>
      </c>
      <c r="B27" s="16" t="s">
        <v>21</v>
      </c>
      <c r="C27" s="17">
        <v>800</v>
      </c>
      <c r="D27" s="18">
        <v>20</v>
      </c>
      <c r="E27" s="18">
        <v>0</v>
      </c>
      <c r="F27" s="18">
        <v>494.3</v>
      </c>
      <c r="G27" s="18">
        <v>593.16</v>
      </c>
      <c r="H27" s="18">
        <v>-1764.48</v>
      </c>
      <c r="I27" s="17">
        <v>0</v>
      </c>
      <c r="J27" s="17">
        <v>593.16</v>
      </c>
      <c r="K27" s="1">
        <f t="shared" si="1"/>
        <v>0</v>
      </c>
      <c r="L27" s="12">
        <f t="shared" si="0"/>
      </c>
      <c r="M27" s="12" t="str">
        <f t="shared" si="2"/>
        <v>(command ".rectang"'(780 0)'(800 -59.316))</v>
      </c>
      <c r="N27" s="14">
        <f t="shared" si="3"/>
      </c>
      <c r="O27" s="14" t="str">
        <f t="shared" si="4"/>
        <v>(command ".text" "m" '(790 -62.316)3"" "593.16")</v>
      </c>
    </row>
    <row r="28" spans="1:15" ht="17.25" thickBot="1">
      <c r="A28" s="15">
        <v>18</v>
      </c>
      <c r="B28" s="16">
        <v>13</v>
      </c>
      <c r="C28" s="17">
        <v>820</v>
      </c>
      <c r="D28" s="18">
        <v>20</v>
      </c>
      <c r="E28" s="18">
        <v>0</v>
      </c>
      <c r="F28" s="18">
        <v>535.6</v>
      </c>
      <c r="G28" s="18">
        <v>642.72</v>
      </c>
      <c r="H28" s="18">
        <v>-2407.2</v>
      </c>
      <c r="I28" s="17">
        <v>0</v>
      </c>
      <c r="J28" s="17">
        <v>642.72</v>
      </c>
      <c r="K28" s="1">
        <f t="shared" si="1"/>
        <v>0</v>
      </c>
      <c r="L28" s="12">
        <f t="shared" si="0"/>
      </c>
      <c r="M28" s="12" t="str">
        <f t="shared" si="2"/>
        <v>(command ".rectang"'(800 0)'(820 -64.272))</v>
      </c>
      <c r="N28" s="14">
        <f t="shared" si="3"/>
      </c>
      <c r="O28" s="14" t="str">
        <f t="shared" si="4"/>
        <v>(command ".text" "m" '(810 -67.272)3"" "642.72")</v>
      </c>
    </row>
    <row r="29" spans="1:15" ht="17.25" thickBot="1">
      <c r="A29" s="15">
        <v>19</v>
      </c>
      <c r="B29" s="16">
        <v>14</v>
      </c>
      <c r="C29" s="17">
        <v>840</v>
      </c>
      <c r="D29" s="18">
        <v>20</v>
      </c>
      <c r="E29" s="18">
        <v>0</v>
      </c>
      <c r="F29" s="18">
        <v>567.6</v>
      </c>
      <c r="G29" s="18">
        <v>681.12</v>
      </c>
      <c r="H29" s="18">
        <v>-3088.32</v>
      </c>
      <c r="I29" s="17">
        <v>0</v>
      </c>
      <c r="J29" s="17">
        <v>681.12</v>
      </c>
      <c r="K29" s="1">
        <f t="shared" si="1"/>
        <v>0</v>
      </c>
      <c r="L29" s="12">
        <f t="shared" si="0"/>
      </c>
      <c r="M29" s="12" t="str">
        <f t="shared" si="2"/>
        <v>(command ".rectang"'(820 0)'(840 -68.112))</v>
      </c>
      <c r="N29" s="14">
        <f t="shared" si="3"/>
      </c>
      <c r="O29" s="14" t="str">
        <f t="shared" si="4"/>
        <v>(command ".text" "m" '(830 -71.112)3"" "681.12")</v>
      </c>
    </row>
    <row r="30" spans="1:15" ht="17.25" thickBot="1">
      <c r="A30" s="15">
        <v>21</v>
      </c>
      <c r="B30" s="16">
        <v>15</v>
      </c>
      <c r="C30" s="17">
        <v>860</v>
      </c>
      <c r="D30" s="18">
        <v>2.07</v>
      </c>
      <c r="E30" s="18">
        <v>0</v>
      </c>
      <c r="F30" s="18">
        <v>61.38</v>
      </c>
      <c r="G30" s="18">
        <v>73.65</v>
      </c>
      <c r="H30" s="18">
        <v>-3788.63</v>
      </c>
      <c r="I30" s="17">
        <v>0</v>
      </c>
      <c r="J30" s="17">
        <v>700.3</v>
      </c>
      <c r="K30" s="1">
        <f t="shared" si="1"/>
        <v>0</v>
      </c>
      <c r="L30" s="12">
        <f t="shared" si="0"/>
      </c>
      <c r="M30" s="12" t="str">
        <f t="shared" si="2"/>
        <v>(command ".rectang"'(840 0)'(860 -70.03))</v>
      </c>
      <c r="N30" s="14">
        <f t="shared" si="3"/>
      </c>
      <c r="O30" s="14" t="str">
        <f t="shared" si="4"/>
        <v>(command ".text" "m" '(850 -73.03)3"" "700.3")</v>
      </c>
    </row>
    <row r="31" spans="1:15" ht="17.25" thickBot="1">
      <c r="A31" s="15">
        <v>22</v>
      </c>
      <c r="B31" s="16">
        <v>16</v>
      </c>
      <c r="C31" s="17">
        <v>880</v>
      </c>
      <c r="D31" s="18">
        <v>20</v>
      </c>
      <c r="E31" s="18">
        <v>0</v>
      </c>
      <c r="F31" s="18">
        <v>647</v>
      </c>
      <c r="G31" s="18">
        <v>776.4</v>
      </c>
      <c r="H31" s="18">
        <v>-4565.03</v>
      </c>
      <c r="I31" s="17">
        <v>0</v>
      </c>
      <c r="J31" s="17">
        <v>776.4</v>
      </c>
      <c r="K31" s="1">
        <f t="shared" si="1"/>
        <v>0</v>
      </c>
      <c r="L31" s="12">
        <f t="shared" si="0"/>
      </c>
      <c r="M31" s="12" t="str">
        <f t="shared" si="2"/>
        <v>(command ".rectang"'(860 0)'(880 -77.64))</v>
      </c>
      <c r="N31" s="14">
        <f t="shared" si="3"/>
      </c>
      <c r="O31" s="14" t="str">
        <f t="shared" si="4"/>
        <v>(command ".text" "m" '(870 -80.64)3"" "776.4")</v>
      </c>
    </row>
    <row r="32" spans="1:15" ht="17.25" thickBot="1">
      <c r="A32" s="15">
        <v>24</v>
      </c>
      <c r="B32" s="16" t="s">
        <v>22</v>
      </c>
      <c r="C32" s="17">
        <v>900</v>
      </c>
      <c r="D32" s="18">
        <v>17.07</v>
      </c>
      <c r="E32" s="18">
        <v>0</v>
      </c>
      <c r="F32" s="18">
        <v>619.64</v>
      </c>
      <c r="G32" s="18">
        <v>743.57</v>
      </c>
      <c r="H32" s="18">
        <v>-5431.3</v>
      </c>
      <c r="I32" s="17">
        <v>0</v>
      </c>
      <c r="J32" s="17">
        <v>866.28</v>
      </c>
      <c r="K32" s="1">
        <f t="shared" si="1"/>
        <v>0</v>
      </c>
      <c r="L32" s="12">
        <f t="shared" si="0"/>
      </c>
      <c r="M32" s="12" t="str">
        <f t="shared" si="2"/>
        <v>(command ".rectang"'(880 0)'(900 -86.628))</v>
      </c>
      <c r="N32" s="14">
        <f t="shared" si="3"/>
      </c>
      <c r="O32" s="14" t="str">
        <f t="shared" si="4"/>
        <v>(command ".text" "m" '(890 -89.628)3"" "866.28")</v>
      </c>
    </row>
    <row r="33" spans="1:15" ht="17.25" thickBot="1">
      <c r="A33" s="15">
        <v>25</v>
      </c>
      <c r="B33" s="16">
        <v>17</v>
      </c>
      <c r="C33" s="17">
        <v>920</v>
      </c>
      <c r="D33" s="18">
        <v>20</v>
      </c>
      <c r="E33" s="18">
        <v>0</v>
      </c>
      <c r="F33" s="18">
        <v>778</v>
      </c>
      <c r="G33" s="18">
        <v>933.6</v>
      </c>
      <c r="H33" s="18">
        <v>-6364.9</v>
      </c>
      <c r="I33" s="17">
        <v>0</v>
      </c>
      <c r="J33" s="17">
        <v>933.6</v>
      </c>
      <c r="K33" s="1">
        <f t="shared" si="1"/>
        <v>0</v>
      </c>
      <c r="L33" s="12">
        <f t="shared" si="0"/>
      </c>
      <c r="M33" s="12" t="str">
        <f t="shared" si="2"/>
        <v>(command ".rectang"'(900 0)'(920 -93.36))</v>
      </c>
      <c r="N33" s="14">
        <f t="shared" si="3"/>
      </c>
      <c r="O33" s="14" t="str">
        <f t="shared" si="4"/>
        <v>(command ".text" "m" '(910 -96.36)3"" "933.6")</v>
      </c>
    </row>
    <row r="34" spans="1:15" ht="17.25" thickBot="1">
      <c r="A34" s="15">
        <v>26</v>
      </c>
      <c r="B34" s="16">
        <v>18</v>
      </c>
      <c r="C34" s="17">
        <v>940</v>
      </c>
      <c r="D34" s="18">
        <v>20</v>
      </c>
      <c r="E34" s="18">
        <v>0</v>
      </c>
      <c r="F34" s="18">
        <v>826.2</v>
      </c>
      <c r="G34" s="18">
        <v>991.44</v>
      </c>
      <c r="H34" s="18">
        <v>-7356.34</v>
      </c>
      <c r="I34" s="17">
        <v>0</v>
      </c>
      <c r="J34" s="17">
        <v>991.44</v>
      </c>
      <c r="K34" s="1">
        <f t="shared" si="1"/>
        <v>0</v>
      </c>
      <c r="L34" s="12">
        <f t="shared" si="0"/>
      </c>
      <c r="M34" s="12" t="str">
        <f t="shared" si="2"/>
        <v>(command ".rectang"'(920 0)'(940 -99.144))</v>
      </c>
      <c r="N34" s="14">
        <f t="shared" si="3"/>
      </c>
      <c r="O34" s="14" t="str">
        <f t="shared" si="4"/>
        <v>(command ".text" "m" '(930 -102.144)3"" "991.44")</v>
      </c>
    </row>
    <row r="35" spans="1:15" ht="17.25" thickBot="1">
      <c r="A35" s="15">
        <v>27</v>
      </c>
      <c r="B35" s="16">
        <v>19</v>
      </c>
      <c r="C35" s="17">
        <v>960</v>
      </c>
      <c r="D35" s="18">
        <v>20</v>
      </c>
      <c r="E35" s="18">
        <v>0</v>
      </c>
      <c r="F35" s="18">
        <v>836.2</v>
      </c>
      <c r="G35" s="18">
        <v>1003.44</v>
      </c>
      <c r="H35" s="18">
        <v>-8359.78</v>
      </c>
      <c r="I35" s="17">
        <v>0</v>
      </c>
      <c r="J35" s="17">
        <v>1003.44</v>
      </c>
      <c r="K35" s="1">
        <f t="shared" si="1"/>
        <v>0</v>
      </c>
      <c r="L35" s="12">
        <f t="shared" si="0"/>
      </c>
      <c r="M35" s="12" t="str">
        <f t="shared" si="2"/>
        <v>(command ".rectang"'(940 0)'(960 -100.344))</v>
      </c>
      <c r="N35" s="14">
        <f t="shared" si="3"/>
      </c>
      <c r="O35" s="14" t="str">
        <f t="shared" si="4"/>
        <v>(command ".text" "m" '(950 -103.344)3"" "1003.44")</v>
      </c>
    </row>
    <row r="36" spans="1:15" ht="17.25" thickBot="1">
      <c r="A36" s="15">
        <v>28</v>
      </c>
      <c r="B36" s="16">
        <v>20</v>
      </c>
      <c r="C36" s="17">
        <v>980</v>
      </c>
      <c r="D36" s="18">
        <v>20</v>
      </c>
      <c r="E36" s="18">
        <v>0</v>
      </c>
      <c r="F36" s="18">
        <v>814.9</v>
      </c>
      <c r="G36" s="18">
        <v>977.88</v>
      </c>
      <c r="H36" s="18">
        <v>-9337.66</v>
      </c>
      <c r="I36" s="17">
        <v>0</v>
      </c>
      <c r="J36" s="17">
        <v>977.88</v>
      </c>
      <c r="K36" s="1">
        <f t="shared" si="1"/>
        <v>0</v>
      </c>
      <c r="L36" s="12">
        <f t="shared" si="0"/>
      </c>
      <c r="M36" s="12" t="str">
        <f t="shared" si="2"/>
        <v>(command ".rectang"'(960 0)'(980 -97.788))</v>
      </c>
      <c r="N36" s="14">
        <f t="shared" si="3"/>
      </c>
      <c r="O36" s="14" t="str">
        <f t="shared" si="4"/>
        <v>(command ".text" "m" '(970 -100.788)3"" "977.88")</v>
      </c>
    </row>
    <row r="37" spans="1:15" ht="17.25" thickBot="1">
      <c r="A37" s="15">
        <v>29</v>
      </c>
      <c r="B37" s="16" t="s">
        <v>23</v>
      </c>
      <c r="C37" s="17">
        <v>1000</v>
      </c>
      <c r="D37" s="18">
        <v>20</v>
      </c>
      <c r="E37" s="18">
        <v>0</v>
      </c>
      <c r="F37" s="18">
        <v>783.7</v>
      </c>
      <c r="G37" s="18">
        <v>940.44</v>
      </c>
      <c r="H37" s="18">
        <v>-10278.1</v>
      </c>
      <c r="I37" s="17">
        <v>0</v>
      </c>
      <c r="J37" s="17">
        <v>940.44</v>
      </c>
      <c r="K37" s="1">
        <f t="shared" si="1"/>
        <v>0</v>
      </c>
      <c r="L37" s="12">
        <f t="shared" si="0"/>
      </c>
      <c r="M37" s="12" t="str">
        <f t="shared" si="2"/>
        <v>(command ".rectang"'(980 0)'(1000 -94.044))</v>
      </c>
      <c r="N37" s="14">
        <f t="shared" si="3"/>
      </c>
      <c r="O37" s="14" t="str">
        <f t="shared" si="4"/>
        <v>(command ".text" "m" '(990 -97.044)3"" "940.44")</v>
      </c>
    </row>
    <row r="38" spans="1:15" ht="17.25" thickBot="1">
      <c r="A38" s="15">
        <v>30</v>
      </c>
      <c r="B38" s="16">
        <v>21</v>
      </c>
      <c r="C38" s="17">
        <v>1020</v>
      </c>
      <c r="D38" s="18">
        <v>20</v>
      </c>
      <c r="E38" s="18">
        <v>0</v>
      </c>
      <c r="F38" s="18">
        <v>732.3</v>
      </c>
      <c r="G38" s="18">
        <v>878.76</v>
      </c>
      <c r="H38" s="18">
        <v>-11156.86</v>
      </c>
      <c r="I38" s="17">
        <v>0</v>
      </c>
      <c r="J38" s="17">
        <v>878.76</v>
      </c>
      <c r="K38" s="1">
        <f t="shared" si="1"/>
        <v>0</v>
      </c>
      <c r="L38" s="12">
        <f t="shared" si="0"/>
      </c>
      <c r="M38" s="12" t="str">
        <f t="shared" si="2"/>
        <v>(command ".rectang"'(1000 0)'(1020 -87.876))</v>
      </c>
      <c r="N38" s="14">
        <f t="shared" si="3"/>
      </c>
      <c r="O38" s="14" t="str">
        <f t="shared" si="4"/>
        <v>(command ".text" "m" '(1010 -90.876)3"" "878.76")</v>
      </c>
    </row>
    <row r="39" spans="1:15" ht="17.25" thickBot="1">
      <c r="A39" s="15">
        <v>31</v>
      </c>
      <c r="B39" s="16">
        <v>22</v>
      </c>
      <c r="C39" s="17">
        <v>1040</v>
      </c>
      <c r="D39" s="18">
        <v>20</v>
      </c>
      <c r="E39" s="18">
        <v>0</v>
      </c>
      <c r="F39" s="18">
        <v>666.3</v>
      </c>
      <c r="G39" s="18">
        <v>799.56</v>
      </c>
      <c r="H39" s="18">
        <v>-11956.42</v>
      </c>
      <c r="I39" s="17">
        <v>0</v>
      </c>
      <c r="J39" s="17">
        <v>799.56</v>
      </c>
      <c r="K39" s="1">
        <f t="shared" si="1"/>
        <v>0</v>
      </c>
      <c r="L39" s="12">
        <f t="shared" si="0"/>
      </c>
      <c r="M39" s="12" t="str">
        <f t="shared" si="2"/>
        <v>(command ".rectang"'(1020 0)'(1040 -79.956))</v>
      </c>
      <c r="N39" s="14">
        <f t="shared" si="3"/>
      </c>
      <c r="O39" s="14" t="str">
        <f t="shared" si="4"/>
        <v>(command ".text" "m" '(1030 -82.956)3"" "799.56")</v>
      </c>
    </row>
    <row r="40" spans="1:15" ht="17.25" thickBot="1">
      <c r="A40" s="15">
        <v>33</v>
      </c>
      <c r="B40" s="16">
        <v>23</v>
      </c>
      <c r="C40" s="17">
        <v>1060</v>
      </c>
      <c r="D40" s="18">
        <v>9.14</v>
      </c>
      <c r="E40" s="18">
        <v>0</v>
      </c>
      <c r="F40" s="18">
        <v>231.33</v>
      </c>
      <c r="G40" s="18">
        <v>277.6</v>
      </c>
      <c r="H40" s="18">
        <v>-12614.1</v>
      </c>
      <c r="I40" s="17">
        <v>0</v>
      </c>
      <c r="J40" s="17">
        <v>657.68</v>
      </c>
      <c r="K40" s="1">
        <f t="shared" si="1"/>
        <v>0</v>
      </c>
      <c r="L40" s="12">
        <f t="shared" si="0"/>
      </c>
      <c r="M40" s="12" t="str">
        <f t="shared" si="2"/>
        <v>(command ".rectang"'(1040 0)'(1060 -65.768))</v>
      </c>
      <c r="N40" s="14">
        <f t="shared" si="3"/>
      </c>
      <c r="O40" s="14" t="str">
        <f t="shared" si="4"/>
        <v>(command ".text" "m" '(1050 -68.768)3"" "657.68")</v>
      </c>
    </row>
    <row r="41" spans="1:15" ht="17.25" thickBot="1">
      <c r="A41" s="15">
        <v>34</v>
      </c>
      <c r="B41" s="16">
        <v>24</v>
      </c>
      <c r="C41" s="17">
        <v>1080</v>
      </c>
      <c r="D41" s="18">
        <v>20</v>
      </c>
      <c r="E41" s="18">
        <v>0</v>
      </c>
      <c r="F41" s="18">
        <v>407.3</v>
      </c>
      <c r="G41" s="18">
        <v>488.76</v>
      </c>
      <c r="H41" s="18">
        <v>-13102.86</v>
      </c>
      <c r="I41" s="17">
        <v>0</v>
      </c>
      <c r="J41" s="17">
        <v>488.76</v>
      </c>
      <c r="K41" s="1">
        <f t="shared" si="1"/>
        <v>0</v>
      </c>
      <c r="L41" s="12">
        <f t="shared" si="0"/>
      </c>
      <c r="M41" s="12" t="str">
        <f t="shared" si="2"/>
        <v>(command ".rectang"'(1060 0)'(1080 -48.876))</v>
      </c>
      <c r="N41" s="14">
        <f t="shared" si="3"/>
      </c>
      <c r="O41" s="14" t="str">
        <f t="shared" si="4"/>
        <v>(command ".text" "m" '(1070 -51.876)3"" "488.76")</v>
      </c>
    </row>
    <row r="42" spans="1:15" ht="17.25" thickBot="1">
      <c r="A42" s="15">
        <v>35</v>
      </c>
      <c r="B42" s="16" t="s">
        <v>24</v>
      </c>
      <c r="C42" s="17">
        <v>1100</v>
      </c>
      <c r="D42" s="18">
        <v>20</v>
      </c>
      <c r="E42" s="18">
        <v>0</v>
      </c>
      <c r="F42" s="18">
        <v>275.1</v>
      </c>
      <c r="G42" s="18">
        <v>330.12</v>
      </c>
      <c r="H42" s="18">
        <v>-13432.98</v>
      </c>
      <c r="I42" s="17">
        <v>0</v>
      </c>
      <c r="J42" s="17">
        <v>330.12</v>
      </c>
      <c r="K42" s="1">
        <f t="shared" si="1"/>
        <v>0</v>
      </c>
      <c r="L42" s="12">
        <f t="shared" si="0"/>
      </c>
      <c r="M42" s="12" t="str">
        <f t="shared" si="2"/>
        <v>(command ".rectang"'(1080 0)'(1100 -33.012))</v>
      </c>
      <c r="N42" s="14">
        <f t="shared" si="3"/>
      </c>
      <c r="O42" s="14" t="str">
        <f t="shared" si="4"/>
        <v>(command ".text" "m" '(1090 -36.012)3"" "330.12")</v>
      </c>
    </row>
    <row r="43" spans="1:15" ht="17.25" thickBot="1">
      <c r="A43" s="15">
        <v>36</v>
      </c>
      <c r="B43" s="16">
        <v>25</v>
      </c>
      <c r="C43" s="17">
        <v>1120</v>
      </c>
      <c r="D43" s="18">
        <v>20</v>
      </c>
      <c r="E43" s="18">
        <v>0</v>
      </c>
      <c r="F43" s="18">
        <v>149.9</v>
      </c>
      <c r="G43" s="18">
        <v>179.88</v>
      </c>
      <c r="H43" s="18">
        <v>-13612.86</v>
      </c>
      <c r="I43" s="17">
        <v>0</v>
      </c>
      <c r="J43" s="17">
        <v>179.88</v>
      </c>
      <c r="K43" s="1">
        <f t="shared" si="1"/>
        <v>0</v>
      </c>
      <c r="L43" s="12">
        <f t="shared" si="0"/>
      </c>
      <c r="M43" s="12" t="str">
        <f t="shared" si="2"/>
        <v>(command ".rectang"'(1100 0)'(1120 -17.988))</v>
      </c>
      <c r="N43" s="14">
        <f t="shared" si="3"/>
      </c>
      <c r="O43" s="14" t="str">
        <f t="shared" si="4"/>
        <v>(command ".text" "m" '(1110 -20.988)3"" "179.88")</v>
      </c>
    </row>
    <row r="44" spans="1:15" ht="17.25" thickBot="1">
      <c r="A44" s="15">
        <v>37</v>
      </c>
      <c r="B44" s="16">
        <v>26</v>
      </c>
      <c r="C44" s="17">
        <v>1140</v>
      </c>
      <c r="D44" s="18">
        <v>20</v>
      </c>
      <c r="E44" s="18">
        <v>0.5</v>
      </c>
      <c r="F44" s="18">
        <v>51.5</v>
      </c>
      <c r="G44" s="18">
        <v>61.8</v>
      </c>
      <c r="H44" s="18">
        <v>-13674.16</v>
      </c>
      <c r="I44" s="17">
        <v>0.5</v>
      </c>
      <c r="J44" s="17">
        <v>61.8</v>
      </c>
      <c r="K44" s="1">
        <f t="shared" si="1"/>
        <v>0</v>
      </c>
      <c r="L44" s="12" t="str">
        <f t="shared" si="0"/>
        <v>(command ".rectang"'(1120 0)'(1140 0.05))</v>
      </c>
      <c r="M44" s="12" t="str">
        <f t="shared" si="2"/>
        <v>(command ".rectang"'(1120 0)'(1140 -6.18))</v>
      </c>
      <c r="N44" s="14" t="str">
        <f t="shared" si="3"/>
        <v>(command ".text" "m" '(1130 3.05)3"" "0.5")</v>
      </c>
      <c r="O44" s="14" t="str">
        <f t="shared" si="4"/>
        <v>(command ".text" "m" '(1130 -9.18)3"" "61.8")</v>
      </c>
    </row>
    <row r="45" spans="1:15" ht="17.25" thickBot="1">
      <c r="A45" s="15">
        <v>38</v>
      </c>
      <c r="B45" s="16">
        <v>27</v>
      </c>
      <c r="C45" s="17">
        <v>1160</v>
      </c>
      <c r="D45" s="18">
        <v>20</v>
      </c>
      <c r="E45" s="18">
        <v>8.9</v>
      </c>
      <c r="F45" s="18">
        <v>9.7</v>
      </c>
      <c r="G45" s="18">
        <v>11.64</v>
      </c>
      <c r="H45" s="18">
        <v>-13676.9</v>
      </c>
      <c r="I45" s="17">
        <v>8.9</v>
      </c>
      <c r="J45" s="17">
        <v>11.64</v>
      </c>
      <c r="K45" s="1">
        <f t="shared" si="1"/>
        <v>0</v>
      </c>
      <c r="L45" s="12" t="str">
        <f aca="true" t="shared" si="5" ref="L45:L79">IF(L44=")",";end",IF(AND(C45&lt;&gt;"",B45&lt;&gt;""),IF(I45&lt;&gt;0,$N$6&amp;"'("&amp;$C44/$M$6&amp;" "&amp;"0"&amp;")"&amp;"'("&amp;$C45/$M$6&amp;" "&amp;I45/$M$7&amp;")"&amp;")",""),")"))</f>
        <v>(command ".rectang"'(1140 0)'(1160 0.89))</v>
      </c>
      <c r="M45" s="12" t="str">
        <f aca="true" t="shared" si="6" ref="M45:M79">IF(J45&lt;&gt;0,$N$6&amp;"'("&amp;$C44/$M$6&amp;" "&amp;"0"&amp;")"&amp;"'("&amp;$C45/$M$6&amp;" "&amp;-1*J45/$M$7&amp;")"&amp;")","")</f>
        <v>(command ".rectang"'(1140 0)'(1160 -1.164))</v>
      </c>
      <c r="N45" s="14" t="str">
        <f aca="true" t="shared" si="7" ref="N45:N79">IF(N44=")",";end",IF(AND(B45&lt;&gt;"",C45&lt;&gt;""),IF(I45&lt;&gt;0,CONCATENATE($N$7,"'("&amp;0.5*(C45+C44)/$M$6&amp;" "&amp;$I45/$M$7+$M$8&amp;")",$M$8,$O$6,$O$7,I45,$O$7,")"),""),")"))</f>
        <v>(command ".text" "m" '(1150 3.89)3"" "8.9")</v>
      </c>
      <c r="O45" s="14" t="str">
        <f aca="true" t="shared" si="8" ref="O45:O76">IF(J45&lt;&gt;0,CONCATENATE($N$7,"'("&amp;0.5*(C45+C44)/$M$6&amp;" "&amp;-1*J45/$M$7-$M$8&amp;")",$M$8,$O$6,$O$7,J45,$O$7,")"),"")</f>
        <v>(command ".text" "m" '(1150 -4.164)3"" "11.64")</v>
      </c>
    </row>
    <row r="46" spans="1:15" ht="17.25" thickBot="1">
      <c r="A46" s="15">
        <v>40</v>
      </c>
      <c r="B46" s="16">
        <v>28</v>
      </c>
      <c r="C46" s="17">
        <v>1180</v>
      </c>
      <c r="D46" s="18">
        <v>16.34</v>
      </c>
      <c r="E46" s="18">
        <v>51.31</v>
      </c>
      <c r="F46" s="18">
        <v>0.9</v>
      </c>
      <c r="G46" s="18">
        <v>1.08</v>
      </c>
      <c r="H46" s="18">
        <v>-13623.47</v>
      </c>
      <c r="I46" s="17">
        <v>55.04</v>
      </c>
      <c r="J46" s="17">
        <v>1.61</v>
      </c>
      <c r="K46" s="1">
        <f t="shared" si="1"/>
        <v>0</v>
      </c>
      <c r="L46" s="12" t="str">
        <f t="shared" si="5"/>
        <v>(command ".rectang"'(1160 0)'(1180 5.504))</v>
      </c>
      <c r="M46" s="12" t="str">
        <f t="shared" si="6"/>
        <v>(command ".rectang"'(1160 0)'(1180 -0.161))</v>
      </c>
      <c r="N46" s="14" t="str">
        <f t="shared" si="7"/>
        <v>(command ".text" "m" '(1170 8.504)3"" "55.04")</v>
      </c>
      <c r="O46" s="14" t="str">
        <f t="shared" si="8"/>
        <v>(command ".text" "m" '(1170 -3.161)3"" "1.61")</v>
      </c>
    </row>
    <row r="47" spans="1:15" ht="17.25" thickBot="1">
      <c r="A47" s="15">
        <v>41</v>
      </c>
      <c r="B47" s="16" t="s">
        <v>25</v>
      </c>
      <c r="C47" s="17">
        <v>1200</v>
      </c>
      <c r="D47" s="18">
        <v>20</v>
      </c>
      <c r="E47" s="18">
        <v>167.2</v>
      </c>
      <c r="F47" s="18">
        <v>0</v>
      </c>
      <c r="G47" s="18">
        <v>0</v>
      </c>
      <c r="H47" s="18">
        <v>-13456.27</v>
      </c>
      <c r="I47" s="17">
        <v>167.2</v>
      </c>
      <c r="J47" s="17">
        <v>0</v>
      </c>
      <c r="K47" s="1">
        <f t="shared" si="1"/>
        <v>0</v>
      </c>
      <c r="L47" s="12" t="str">
        <f t="shared" si="5"/>
        <v>(command ".rectang"'(1180 0)'(1200 16.72))</v>
      </c>
      <c r="M47" s="12">
        <f t="shared" si="6"/>
      </c>
      <c r="N47" s="14" t="str">
        <f t="shared" si="7"/>
        <v>(command ".text" "m" '(1190 19.72)3"" "167.2")</v>
      </c>
      <c r="O47" s="14">
        <f t="shared" si="8"/>
      </c>
    </row>
    <row r="48" spans="1:15" ht="17.25" thickBot="1">
      <c r="A48" s="15">
        <v>42</v>
      </c>
      <c r="B48" s="16">
        <v>29</v>
      </c>
      <c r="C48" s="17">
        <v>1220</v>
      </c>
      <c r="D48" s="18">
        <v>20</v>
      </c>
      <c r="E48" s="18">
        <v>233.2</v>
      </c>
      <c r="F48" s="18">
        <v>0</v>
      </c>
      <c r="G48" s="18">
        <v>0</v>
      </c>
      <c r="H48" s="18">
        <v>-13223.07</v>
      </c>
      <c r="I48" s="17">
        <v>233.2</v>
      </c>
      <c r="J48" s="17">
        <v>0</v>
      </c>
      <c r="K48" s="1">
        <f t="shared" si="1"/>
        <v>0</v>
      </c>
      <c r="L48" s="12" t="str">
        <f t="shared" si="5"/>
        <v>(command ".rectang"'(1200 0)'(1220 23.32))</v>
      </c>
      <c r="M48" s="12">
        <f t="shared" si="6"/>
      </c>
      <c r="N48" s="14" t="str">
        <f t="shared" si="7"/>
        <v>(command ".text" "m" '(1210 26.32)3"" "233.2")</v>
      </c>
      <c r="O48" s="14">
        <f t="shared" si="8"/>
      </c>
    </row>
    <row r="49" spans="1:15" ht="17.25" thickBot="1">
      <c r="A49" s="15">
        <v>43</v>
      </c>
      <c r="B49" s="16">
        <v>30</v>
      </c>
      <c r="C49" s="17">
        <v>1240</v>
      </c>
      <c r="D49" s="18">
        <v>20</v>
      </c>
      <c r="E49" s="18">
        <v>241.6</v>
      </c>
      <c r="F49" s="18">
        <v>0</v>
      </c>
      <c r="G49" s="18">
        <v>0</v>
      </c>
      <c r="H49" s="18">
        <v>-12981.47</v>
      </c>
      <c r="I49" s="17">
        <v>241.6</v>
      </c>
      <c r="J49" s="17">
        <v>0</v>
      </c>
      <c r="K49" s="1">
        <f t="shared" si="1"/>
        <v>0</v>
      </c>
      <c r="L49" s="12" t="str">
        <f t="shared" si="5"/>
        <v>(command ".rectang"'(1220 0)'(1240 24.16))</v>
      </c>
      <c r="M49" s="12">
        <f t="shared" si="6"/>
      </c>
      <c r="N49" s="14" t="str">
        <f t="shared" si="7"/>
        <v>(command ".text" "m" '(1230 27.16)3"" "241.6")</v>
      </c>
      <c r="O49" s="14">
        <f t="shared" si="8"/>
      </c>
    </row>
    <row r="50" spans="1:15" ht="17.25" thickBot="1">
      <c r="A50" s="15">
        <v>44</v>
      </c>
      <c r="B50" s="16">
        <v>31</v>
      </c>
      <c r="C50" s="17">
        <v>1260</v>
      </c>
      <c r="D50" s="18">
        <v>20</v>
      </c>
      <c r="E50" s="18">
        <v>257.7</v>
      </c>
      <c r="F50" s="18">
        <v>0</v>
      </c>
      <c r="G50" s="18">
        <v>0</v>
      </c>
      <c r="H50" s="18">
        <v>-12723.77</v>
      </c>
      <c r="I50" s="17">
        <v>257.7</v>
      </c>
      <c r="J50" s="17">
        <v>0</v>
      </c>
      <c r="K50" s="1">
        <f t="shared" si="1"/>
        <v>0</v>
      </c>
      <c r="L50" s="12" t="str">
        <f t="shared" si="5"/>
        <v>(command ".rectang"'(1240 0)'(1260 25.77))</v>
      </c>
      <c r="M50" s="12">
        <f t="shared" si="6"/>
      </c>
      <c r="N50" s="14" t="str">
        <f t="shared" si="7"/>
        <v>(command ".text" "m" '(1250 28.77)3"" "257.7")</v>
      </c>
      <c r="O50" s="14">
        <f t="shared" si="8"/>
      </c>
    </row>
    <row r="51" spans="1:15" ht="17.25" thickBot="1">
      <c r="A51" s="15">
        <v>45</v>
      </c>
      <c r="B51" s="16">
        <v>32</v>
      </c>
      <c r="C51" s="17">
        <v>1280</v>
      </c>
      <c r="D51" s="18">
        <v>20</v>
      </c>
      <c r="E51" s="18">
        <v>274</v>
      </c>
      <c r="F51" s="18">
        <v>0</v>
      </c>
      <c r="G51" s="18">
        <v>0</v>
      </c>
      <c r="H51" s="18">
        <v>-12449.77</v>
      </c>
      <c r="I51" s="17">
        <v>274</v>
      </c>
      <c r="J51" s="17">
        <v>0</v>
      </c>
      <c r="K51" s="1">
        <f t="shared" si="1"/>
        <v>0</v>
      </c>
      <c r="L51" s="12" t="str">
        <f t="shared" si="5"/>
        <v>(command ".rectang"'(1260 0)'(1280 27.4))</v>
      </c>
      <c r="M51" s="12">
        <f t="shared" si="6"/>
      </c>
      <c r="N51" s="14" t="str">
        <f t="shared" si="7"/>
        <v>(command ".text" "m" '(1270 30.4)3"" "274")</v>
      </c>
      <c r="O51" s="14">
        <f t="shared" si="8"/>
      </c>
    </row>
    <row r="52" spans="1:15" ht="17.25" thickBot="1">
      <c r="A52" s="15">
        <v>46</v>
      </c>
      <c r="B52" s="16" t="s">
        <v>26</v>
      </c>
      <c r="C52" s="17">
        <v>1300</v>
      </c>
      <c r="D52" s="18">
        <v>20</v>
      </c>
      <c r="E52" s="18">
        <v>294</v>
      </c>
      <c r="F52" s="18">
        <v>0</v>
      </c>
      <c r="G52" s="18">
        <v>0</v>
      </c>
      <c r="H52" s="18">
        <v>-12155.77</v>
      </c>
      <c r="I52" s="17">
        <v>294</v>
      </c>
      <c r="J52" s="17">
        <v>0</v>
      </c>
      <c r="K52" s="1">
        <f t="shared" si="1"/>
        <v>0</v>
      </c>
      <c r="L52" s="12" t="str">
        <f t="shared" si="5"/>
        <v>(command ".rectang"'(1280 0)'(1300 29.4))</v>
      </c>
      <c r="M52" s="12">
        <f t="shared" si="6"/>
      </c>
      <c r="N52" s="14" t="str">
        <f t="shared" si="7"/>
        <v>(command ".text" "m" '(1290 32.4)3"" "294")</v>
      </c>
      <c r="O52" s="14">
        <f t="shared" si="8"/>
      </c>
    </row>
    <row r="53" spans="1:15" ht="17.25" thickBot="1">
      <c r="A53" s="15">
        <v>47</v>
      </c>
      <c r="B53" s="16">
        <v>33</v>
      </c>
      <c r="C53" s="17">
        <v>1320</v>
      </c>
      <c r="D53" s="18">
        <v>20</v>
      </c>
      <c r="E53" s="18">
        <v>273.8</v>
      </c>
      <c r="F53" s="18">
        <v>0</v>
      </c>
      <c r="G53" s="18">
        <v>0</v>
      </c>
      <c r="H53" s="18">
        <v>-11881.97</v>
      </c>
      <c r="I53" s="17">
        <v>273.8</v>
      </c>
      <c r="J53" s="17">
        <v>0</v>
      </c>
      <c r="K53" s="1">
        <f t="shared" si="1"/>
        <v>0</v>
      </c>
      <c r="L53" s="12" t="str">
        <f t="shared" si="5"/>
        <v>(command ".rectang"'(1300 0)'(1320 27.38))</v>
      </c>
      <c r="M53" s="12">
        <f t="shared" si="6"/>
      </c>
      <c r="N53" s="14" t="str">
        <f t="shared" si="7"/>
        <v>(command ".text" "m" '(1310 30.38)3"" "273.8")</v>
      </c>
      <c r="O53" s="14">
        <f t="shared" si="8"/>
      </c>
    </row>
    <row r="54" spans="1:15" ht="17.25" thickBot="1">
      <c r="A54" s="15">
        <v>48</v>
      </c>
      <c r="B54" s="16">
        <v>34</v>
      </c>
      <c r="C54" s="17">
        <v>1340</v>
      </c>
      <c r="D54" s="18">
        <v>20</v>
      </c>
      <c r="E54" s="18">
        <v>222.3</v>
      </c>
      <c r="F54" s="18">
        <v>0</v>
      </c>
      <c r="G54" s="18">
        <v>0</v>
      </c>
      <c r="H54" s="18">
        <v>-11659.67</v>
      </c>
      <c r="I54" s="17">
        <v>222.3</v>
      </c>
      <c r="J54" s="17">
        <v>0</v>
      </c>
      <c r="K54" s="1">
        <f t="shared" si="1"/>
        <v>0</v>
      </c>
      <c r="L54" s="12" t="str">
        <f t="shared" si="5"/>
        <v>(command ".rectang"'(1320 0)'(1340 22.23))</v>
      </c>
      <c r="M54" s="12">
        <f t="shared" si="6"/>
      </c>
      <c r="N54" s="14" t="str">
        <f t="shared" si="7"/>
        <v>(command ".text" "m" '(1330 25.23)3"" "222.3")</v>
      </c>
      <c r="O54" s="14">
        <f t="shared" si="8"/>
      </c>
    </row>
    <row r="55" spans="1:15" ht="17.25" thickBot="1">
      <c r="A55" s="15">
        <v>49</v>
      </c>
      <c r="B55" s="16">
        <v>35</v>
      </c>
      <c r="C55" s="17">
        <v>1360</v>
      </c>
      <c r="D55" s="18">
        <v>20</v>
      </c>
      <c r="E55" s="18">
        <v>189.1</v>
      </c>
      <c r="F55" s="18">
        <v>0</v>
      </c>
      <c r="G55" s="18">
        <v>0</v>
      </c>
      <c r="H55" s="18">
        <v>-11470.57</v>
      </c>
      <c r="I55" s="17">
        <v>189.1</v>
      </c>
      <c r="J55" s="17">
        <v>0</v>
      </c>
      <c r="K55" s="1">
        <f t="shared" si="1"/>
        <v>0</v>
      </c>
      <c r="L55" s="12" t="str">
        <f t="shared" si="5"/>
        <v>(command ".rectang"'(1340 0)'(1360 18.91))</v>
      </c>
      <c r="M55" s="12">
        <f t="shared" si="6"/>
      </c>
      <c r="N55" s="14" t="str">
        <f t="shared" si="7"/>
        <v>(command ".text" "m" '(1350 21.91)3"" "189.1")</v>
      </c>
      <c r="O55" s="14">
        <f t="shared" si="8"/>
      </c>
    </row>
    <row r="56" spans="1:15" ht="17.25" thickBot="1">
      <c r="A56" s="15">
        <v>50</v>
      </c>
      <c r="B56" s="16">
        <v>36</v>
      </c>
      <c r="C56" s="17">
        <v>1380</v>
      </c>
      <c r="D56" s="18">
        <v>20</v>
      </c>
      <c r="E56" s="18">
        <v>166.8</v>
      </c>
      <c r="F56" s="18">
        <v>0</v>
      </c>
      <c r="G56" s="18">
        <v>0</v>
      </c>
      <c r="H56" s="18">
        <v>-11303.77</v>
      </c>
      <c r="I56" s="17">
        <v>166.8</v>
      </c>
      <c r="J56" s="17">
        <v>0</v>
      </c>
      <c r="K56" s="1">
        <f t="shared" si="1"/>
        <v>0</v>
      </c>
      <c r="L56" s="12" t="str">
        <f t="shared" si="5"/>
        <v>(command ".rectang"'(1360 0)'(1380 16.68))</v>
      </c>
      <c r="M56" s="12">
        <f t="shared" si="6"/>
      </c>
      <c r="N56" s="14" t="str">
        <f t="shared" si="7"/>
        <v>(command ".text" "m" '(1370 19.68)3"" "166.8")</v>
      </c>
      <c r="O56" s="14">
        <f t="shared" si="8"/>
      </c>
    </row>
    <row r="57" spans="1:15" ht="17.25" thickBot="1">
      <c r="A57" s="15">
        <v>51</v>
      </c>
      <c r="B57" s="16" t="s">
        <v>27</v>
      </c>
      <c r="C57" s="17">
        <v>1400</v>
      </c>
      <c r="D57" s="18">
        <v>20</v>
      </c>
      <c r="E57" s="18">
        <v>163.6</v>
      </c>
      <c r="F57" s="18">
        <v>0</v>
      </c>
      <c r="G57" s="18">
        <v>0</v>
      </c>
      <c r="H57" s="18">
        <v>-11140.17</v>
      </c>
      <c r="I57" s="17">
        <v>163.6</v>
      </c>
      <c r="J57" s="17">
        <v>0</v>
      </c>
      <c r="K57" s="1">
        <f t="shared" si="1"/>
        <v>0</v>
      </c>
      <c r="L57" s="12" t="str">
        <f t="shared" si="5"/>
        <v>(command ".rectang"'(1380 0)'(1400 16.36))</v>
      </c>
      <c r="M57" s="12">
        <f t="shared" si="6"/>
      </c>
      <c r="N57" s="14" t="str">
        <f t="shared" si="7"/>
        <v>(command ".text" "m" '(1390 19.36)3"" "163.6")</v>
      </c>
      <c r="O57" s="14">
        <f t="shared" si="8"/>
      </c>
    </row>
    <row r="58" spans="1:15" ht="17.25" thickBot="1">
      <c r="A58" s="15">
        <v>53</v>
      </c>
      <c r="B58" s="16">
        <v>37</v>
      </c>
      <c r="C58" s="17">
        <v>1420</v>
      </c>
      <c r="D58" s="18">
        <v>16.29</v>
      </c>
      <c r="E58" s="18">
        <v>104.34</v>
      </c>
      <c r="F58" s="18">
        <v>0</v>
      </c>
      <c r="G58" s="18">
        <v>0</v>
      </c>
      <c r="H58" s="18">
        <v>-11006.37</v>
      </c>
      <c r="I58" s="17">
        <v>133.79</v>
      </c>
      <c r="J58" s="17">
        <v>0</v>
      </c>
      <c r="K58" s="1">
        <f t="shared" si="1"/>
        <v>0</v>
      </c>
      <c r="L58" s="12" t="str">
        <f t="shared" si="5"/>
        <v>(command ".rectang"'(1400 0)'(1420 13.379))</v>
      </c>
      <c r="M58" s="12">
        <f t="shared" si="6"/>
      </c>
      <c r="N58" s="14" t="str">
        <f t="shared" si="7"/>
        <v>(command ".text" "m" '(1410 16.379)3"" "133.79")</v>
      </c>
      <c r="O58" s="14">
        <f t="shared" si="8"/>
      </c>
    </row>
    <row r="59" spans="1:15" ht="17.25" thickBot="1">
      <c r="A59" s="15">
        <v>54</v>
      </c>
      <c r="B59" s="16">
        <v>38</v>
      </c>
      <c r="C59" s="17">
        <v>1440</v>
      </c>
      <c r="D59" s="18">
        <v>20</v>
      </c>
      <c r="E59" s="18">
        <v>88.6</v>
      </c>
      <c r="F59" s="18">
        <v>0</v>
      </c>
      <c r="G59" s="18">
        <v>0</v>
      </c>
      <c r="H59" s="18">
        <v>-10917.77</v>
      </c>
      <c r="I59" s="17">
        <v>88.6</v>
      </c>
      <c r="J59" s="17">
        <v>0</v>
      </c>
      <c r="K59" s="1">
        <f t="shared" si="1"/>
        <v>0</v>
      </c>
      <c r="L59" s="12" t="str">
        <f t="shared" si="5"/>
        <v>(command ".rectang"'(1420 0)'(1440 8.86))</v>
      </c>
      <c r="M59" s="12">
        <f t="shared" si="6"/>
      </c>
      <c r="N59" s="14" t="str">
        <f t="shared" si="7"/>
        <v>(command ".text" "m" '(1430 11.86)3"" "88.6")</v>
      </c>
      <c r="O59" s="14">
        <f t="shared" si="8"/>
      </c>
    </row>
    <row r="60" spans="1:15" ht="17.25" thickBot="1">
      <c r="A60" s="15">
        <v>55</v>
      </c>
      <c r="B60" s="16">
        <v>39</v>
      </c>
      <c r="C60" s="17">
        <v>1460</v>
      </c>
      <c r="D60" s="18">
        <v>20</v>
      </c>
      <c r="E60" s="18">
        <v>55.6</v>
      </c>
      <c r="F60" s="18">
        <v>0</v>
      </c>
      <c r="G60" s="18">
        <v>0</v>
      </c>
      <c r="H60" s="18">
        <v>-10862.17</v>
      </c>
      <c r="I60" s="17">
        <v>55.6</v>
      </c>
      <c r="J60" s="17">
        <v>0</v>
      </c>
      <c r="K60" s="1">
        <f t="shared" si="1"/>
        <v>0</v>
      </c>
      <c r="L60" s="12" t="str">
        <f t="shared" si="5"/>
        <v>(command ".rectang"'(1440 0)'(1460 5.56))</v>
      </c>
      <c r="M60" s="12">
        <f t="shared" si="6"/>
      </c>
      <c r="N60" s="14" t="str">
        <f t="shared" si="7"/>
        <v>(command ".text" "m" '(1450 8.56)3"" "55.6")</v>
      </c>
      <c r="O60" s="14">
        <f t="shared" si="8"/>
      </c>
    </row>
    <row r="61" spans="1:15" ht="17.25" thickBot="1">
      <c r="A61" s="15">
        <v>56</v>
      </c>
      <c r="B61" s="16">
        <v>40</v>
      </c>
      <c r="C61" s="17">
        <v>1480</v>
      </c>
      <c r="D61" s="18">
        <v>20</v>
      </c>
      <c r="E61" s="18">
        <v>32.9</v>
      </c>
      <c r="F61" s="18">
        <v>0</v>
      </c>
      <c r="G61" s="18">
        <v>0</v>
      </c>
      <c r="H61" s="18">
        <v>-10829.27</v>
      </c>
      <c r="I61" s="17">
        <v>32.9</v>
      </c>
      <c r="J61" s="17">
        <v>0</v>
      </c>
      <c r="K61" s="1">
        <f t="shared" si="1"/>
        <v>0</v>
      </c>
      <c r="L61" s="12" t="str">
        <f t="shared" si="5"/>
        <v>(command ".rectang"'(1460 0)'(1480 3.29))</v>
      </c>
      <c r="M61" s="12">
        <f t="shared" si="6"/>
      </c>
      <c r="N61" s="14" t="str">
        <f t="shared" si="7"/>
        <v>(command ".text" "m" '(1470 6.29)3"" "32.9")</v>
      </c>
      <c r="O61" s="14">
        <f t="shared" si="8"/>
      </c>
    </row>
    <row r="62" spans="1:15" ht="17.25" thickBot="1">
      <c r="A62" s="15">
        <v>57</v>
      </c>
      <c r="B62" s="16" t="s">
        <v>18</v>
      </c>
      <c r="C62" s="17">
        <v>1500</v>
      </c>
      <c r="D62" s="18">
        <v>20</v>
      </c>
      <c r="E62" s="18">
        <v>25.9</v>
      </c>
      <c r="F62" s="18">
        <v>0.6</v>
      </c>
      <c r="G62" s="18">
        <v>0.72</v>
      </c>
      <c r="H62" s="18">
        <v>-10804.09</v>
      </c>
      <c r="I62" s="17">
        <v>25.9</v>
      </c>
      <c r="J62" s="17">
        <v>0.72</v>
      </c>
      <c r="K62" s="1">
        <f t="shared" si="1"/>
        <v>0</v>
      </c>
      <c r="L62" s="12" t="str">
        <f t="shared" si="5"/>
        <v>(command ".rectang"'(1480 0)'(1500 2.59))</v>
      </c>
      <c r="M62" s="12" t="str">
        <f t="shared" si="6"/>
        <v>(command ".rectang"'(1480 0)'(1500 -0.072))</v>
      </c>
      <c r="N62" s="14" t="str">
        <f t="shared" si="7"/>
        <v>(command ".text" "m" '(1490 5.59)3"" "25.9")</v>
      </c>
      <c r="O62" s="14" t="str">
        <f t="shared" si="8"/>
        <v>(command ".text" "m" '(1490 -3.072)3"" "0.72")</v>
      </c>
    </row>
    <row r="63" spans="1:15" ht="17.25" thickBot="1">
      <c r="A63" s="15">
        <v>59</v>
      </c>
      <c r="B63" s="16">
        <v>41</v>
      </c>
      <c r="C63" s="17">
        <v>1520</v>
      </c>
      <c r="D63" s="18">
        <v>16.42</v>
      </c>
      <c r="E63" s="18">
        <v>10.51</v>
      </c>
      <c r="F63" s="18">
        <v>2.87</v>
      </c>
      <c r="G63" s="18">
        <v>3.45</v>
      </c>
      <c r="H63" s="18">
        <v>-10792.61</v>
      </c>
      <c r="I63" s="17">
        <v>15.25</v>
      </c>
      <c r="J63" s="17">
        <v>3.77</v>
      </c>
      <c r="K63" s="1">
        <f t="shared" si="1"/>
        <v>0</v>
      </c>
      <c r="L63" s="12" t="str">
        <f t="shared" si="5"/>
        <v>(command ".rectang"'(1500 0)'(1520 1.525))</v>
      </c>
      <c r="M63" s="12" t="str">
        <f t="shared" si="6"/>
        <v>(command ".rectang"'(1500 0)'(1520 -0.377))</v>
      </c>
      <c r="N63" s="14" t="str">
        <f t="shared" si="7"/>
        <v>(command ".text" "m" '(1510 4.525)3"" "15.25")</v>
      </c>
      <c r="O63" s="14" t="str">
        <f t="shared" si="8"/>
        <v>(command ".text" "m" '(1510 -3.377)3"" "3.77")</v>
      </c>
    </row>
    <row r="64" spans="1:15" ht="17.25" thickBot="1">
      <c r="A64" s="15">
        <v>60</v>
      </c>
      <c r="B64" s="16">
        <v>42</v>
      </c>
      <c r="C64" s="17">
        <v>1540</v>
      </c>
      <c r="D64" s="18">
        <v>20</v>
      </c>
      <c r="E64" s="18">
        <v>0.2</v>
      </c>
      <c r="F64" s="18">
        <v>9.3</v>
      </c>
      <c r="G64" s="18">
        <v>11.16</v>
      </c>
      <c r="H64" s="18">
        <v>-10803.57</v>
      </c>
      <c r="I64" s="17">
        <v>0.2</v>
      </c>
      <c r="J64" s="17">
        <v>11.16</v>
      </c>
      <c r="K64" s="1">
        <f t="shared" si="1"/>
        <v>0</v>
      </c>
      <c r="L64" s="12" t="str">
        <f t="shared" si="5"/>
        <v>(command ".rectang"'(1520 0)'(1540 0.02))</v>
      </c>
      <c r="M64" s="12" t="str">
        <f t="shared" si="6"/>
        <v>(command ".rectang"'(1520 0)'(1540 -1.116))</v>
      </c>
      <c r="N64" s="14" t="str">
        <f t="shared" si="7"/>
        <v>(command ".text" "m" '(1530 3.02)3"" "0.2")</v>
      </c>
      <c r="O64" s="14" t="str">
        <f t="shared" si="8"/>
        <v>(command ".text" "m" '(1530 -4.116)3"" "11.16")</v>
      </c>
    </row>
    <row r="65" spans="1:15" ht="17.25" thickBot="1">
      <c r="A65" s="15">
        <v>61</v>
      </c>
      <c r="B65" s="16">
        <v>43</v>
      </c>
      <c r="C65" s="17">
        <v>1560</v>
      </c>
      <c r="D65" s="18">
        <v>20</v>
      </c>
      <c r="E65" s="18">
        <v>0.2</v>
      </c>
      <c r="F65" s="18">
        <v>19.1</v>
      </c>
      <c r="G65" s="18">
        <v>22.92</v>
      </c>
      <c r="H65" s="18">
        <v>-10826.29</v>
      </c>
      <c r="I65" s="17">
        <v>0.2</v>
      </c>
      <c r="J65" s="17">
        <v>22.92</v>
      </c>
      <c r="K65" s="1">
        <f t="shared" si="1"/>
        <v>0</v>
      </c>
      <c r="L65" s="12" t="str">
        <f t="shared" si="5"/>
        <v>(command ".rectang"'(1540 0)'(1560 0.02))</v>
      </c>
      <c r="M65" s="12" t="str">
        <f t="shared" si="6"/>
        <v>(command ".rectang"'(1540 0)'(1560 -2.292))</v>
      </c>
      <c r="N65" s="14" t="str">
        <f t="shared" si="7"/>
        <v>(command ".text" "m" '(1550 3.02)3"" "0.2")</v>
      </c>
      <c r="O65" s="14" t="str">
        <f t="shared" si="8"/>
        <v>(command ".text" "m" '(1550 -5.292)3"" "22.92")</v>
      </c>
    </row>
    <row r="66" spans="1:15" ht="17.25" thickBot="1">
      <c r="A66" s="15">
        <v>62</v>
      </c>
      <c r="B66" s="16">
        <v>44</v>
      </c>
      <c r="C66" s="17">
        <v>1580</v>
      </c>
      <c r="D66" s="18">
        <v>20</v>
      </c>
      <c r="E66" s="18">
        <v>0.1</v>
      </c>
      <c r="F66" s="18">
        <v>42</v>
      </c>
      <c r="G66" s="18">
        <v>50.4</v>
      </c>
      <c r="H66" s="18">
        <v>-10876.59</v>
      </c>
      <c r="I66" s="17">
        <v>0.1</v>
      </c>
      <c r="J66" s="17">
        <v>50.4</v>
      </c>
      <c r="K66" s="1">
        <f t="shared" si="1"/>
        <v>0</v>
      </c>
      <c r="L66" s="12" t="str">
        <f t="shared" si="5"/>
        <v>(command ".rectang"'(1560 0)'(1580 0.01))</v>
      </c>
      <c r="M66" s="12" t="str">
        <f t="shared" si="6"/>
        <v>(command ".rectang"'(1560 0)'(1580 -5.04))</v>
      </c>
      <c r="N66" s="14" t="str">
        <f t="shared" si="7"/>
        <v>(command ".text" "m" '(1570 3.01)3"" "0.1")</v>
      </c>
      <c r="O66" s="14" t="str">
        <f t="shared" si="8"/>
        <v>(command ".text" "m" '(1570 -8.04)3"" "50.4")</v>
      </c>
    </row>
    <row r="67" spans="1:15" ht="17.25" thickBot="1">
      <c r="A67" s="15">
        <v>63</v>
      </c>
      <c r="B67" s="16" t="s">
        <v>19</v>
      </c>
      <c r="C67" s="17">
        <v>1600</v>
      </c>
      <c r="D67" s="18">
        <v>20</v>
      </c>
      <c r="E67" s="18">
        <v>0</v>
      </c>
      <c r="F67" s="18">
        <v>80.5</v>
      </c>
      <c r="G67" s="18">
        <v>96.6</v>
      </c>
      <c r="H67" s="18">
        <v>-10973.19</v>
      </c>
      <c r="I67" s="17">
        <v>0</v>
      </c>
      <c r="J67" s="17">
        <v>96.6</v>
      </c>
      <c r="K67" s="1">
        <f t="shared" si="1"/>
        <v>0</v>
      </c>
      <c r="L67" s="12">
        <f t="shared" si="5"/>
      </c>
      <c r="M67" s="12" t="str">
        <f t="shared" si="6"/>
        <v>(command ".rectang"'(1580 0)'(1600 -9.66))</v>
      </c>
      <c r="N67" s="14">
        <f t="shared" si="7"/>
      </c>
      <c r="O67" s="14" t="str">
        <f t="shared" si="8"/>
        <v>(command ".text" "m" '(1590 -12.66)3"" "96.6")</v>
      </c>
    </row>
    <row r="68" spans="1:15" ht="17.25" thickBot="1">
      <c r="A68" s="15">
        <v>64</v>
      </c>
      <c r="B68" s="16">
        <v>45</v>
      </c>
      <c r="C68" s="17">
        <v>1620</v>
      </c>
      <c r="D68" s="18">
        <v>20</v>
      </c>
      <c r="E68" s="18">
        <v>0</v>
      </c>
      <c r="F68" s="18">
        <v>162.1</v>
      </c>
      <c r="G68" s="18">
        <v>194.52</v>
      </c>
      <c r="H68" s="18">
        <v>-11167.71</v>
      </c>
      <c r="I68" s="17">
        <v>0</v>
      </c>
      <c r="J68" s="17">
        <v>194.52</v>
      </c>
      <c r="K68" s="1">
        <f t="shared" si="1"/>
        <v>0</v>
      </c>
      <c r="L68" s="12">
        <f t="shared" si="5"/>
      </c>
      <c r="M68" s="12" t="str">
        <f t="shared" si="6"/>
        <v>(command ".rectang"'(1600 0)'(1620 -19.452))</v>
      </c>
      <c r="N68" s="14">
        <f t="shared" si="7"/>
      </c>
      <c r="O68" s="14" t="str">
        <f t="shared" si="8"/>
        <v>(command ".text" "m" '(1610 -22.452)3"" "194.52")</v>
      </c>
    </row>
    <row r="69" spans="1:15" ht="17.25" thickBot="1">
      <c r="A69" s="15">
        <v>65</v>
      </c>
      <c r="B69" s="16">
        <v>46</v>
      </c>
      <c r="C69" s="17">
        <v>1640</v>
      </c>
      <c r="D69" s="18">
        <v>20</v>
      </c>
      <c r="E69" s="18">
        <v>0</v>
      </c>
      <c r="F69" s="18">
        <v>284.1</v>
      </c>
      <c r="G69" s="18">
        <v>340.92</v>
      </c>
      <c r="H69" s="18">
        <v>-11508.63</v>
      </c>
      <c r="I69" s="17">
        <v>0</v>
      </c>
      <c r="J69" s="17">
        <v>340.92</v>
      </c>
      <c r="K69" s="1">
        <f t="shared" si="1"/>
        <v>0</v>
      </c>
      <c r="L69" s="12">
        <f t="shared" si="5"/>
      </c>
      <c r="M69" s="12" t="str">
        <f t="shared" si="6"/>
        <v>(command ".rectang"'(1620 0)'(1640 -34.092))</v>
      </c>
      <c r="N69" s="14">
        <f t="shared" si="7"/>
      </c>
      <c r="O69" s="14" t="str">
        <f t="shared" si="8"/>
        <v>(command ".text" "m" '(1630 -37.092)3"" "340.92")</v>
      </c>
    </row>
    <row r="70" spans="1:15" ht="17.25" thickBot="1">
      <c r="A70" s="15">
        <v>66</v>
      </c>
      <c r="B70" s="16">
        <v>47</v>
      </c>
      <c r="C70" s="17">
        <v>1660</v>
      </c>
      <c r="D70" s="18">
        <v>20</v>
      </c>
      <c r="E70" s="18">
        <v>0</v>
      </c>
      <c r="F70" s="18">
        <v>408</v>
      </c>
      <c r="G70" s="18">
        <v>489.6</v>
      </c>
      <c r="H70" s="18">
        <v>-11998.23</v>
      </c>
      <c r="I70" s="17">
        <v>0</v>
      </c>
      <c r="J70" s="17">
        <v>489.6</v>
      </c>
      <c r="K70" s="1">
        <f aca="true" t="shared" si="9" ref="K70:K77">+MOD(C70,$K$9)</f>
        <v>0</v>
      </c>
      <c r="L70" s="12">
        <f t="shared" si="5"/>
      </c>
      <c r="M70" s="12" t="str">
        <f t="shared" si="6"/>
        <v>(command ".rectang"'(1640 0)'(1660 -48.96))</v>
      </c>
      <c r="N70" s="14">
        <f t="shared" si="7"/>
      </c>
      <c r="O70" s="14" t="str">
        <f t="shared" si="8"/>
        <v>(command ".text" "m" '(1650 -51.96)3"" "489.6")</v>
      </c>
    </row>
    <row r="71" spans="1:15" ht="17.25" thickBot="1">
      <c r="A71" s="15">
        <v>67</v>
      </c>
      <c r="B71" s="16">
        <v>48</v>
      </c>
      <c r="C71" s="17">
        <v>1680</v>
      </c>
      <c r="D71" s="18">
        <v>20</v>
      </c>
      <c r="E71" s="18">
        <v>0</v>
      </c>
      <c r="F71" s="18">
        <v>546.1</v>
      </c>
      <c r="G71" s="18">
        <v>655.32</v>
      </c>
      <c r="H71" s="18">
        <v>-12653.55</v>
      </c>
      <c r="I71" s="17">
        <v>0</v>
      </c>
      <c r="J71" s="17">
        <v>655.32</v>
      </c>
      <c r="K71" s="1">
        <f t="shared" si="9"/>
        <v>0</v>
      </c>
      <c r="L71" s="12">
        <f t="shared" si="5"/>
      </c>
      <c r="M71" s="12" t="str">
        <f t="shared" si="6"/>
        <v>(command ".rectang"'(1660 0)'(1680 -65.532))</v>
      </c>
      <c r="N71" s="14">
        <f t="shared" si="7"/>
      </c>
      <c r="O71" s="14" t="str">
        <f t="shared" si="8"/>
        <v>(command ".text" "m" '(1670 -68.532)3"" "655.32")</v>
      </c>
    </row>
    <row r="72" spans="1:15" ht="17.25" thickBot="1">
      <c r="A72" s="15">
        <v>68</v>
      </c>
      <c r="B72" s="16" t="s">
        <v>20</v>
      </c>
      <c r="C72" s="17">
        <v>1700</v>
      </c>
      <c r="D72" s="18">
        <v>20</v>
      </c>
      <c r="E72" s="18">
        <v>0</v>
      </c>
      <c r="F72" s="18">
        <v>693.9</v>
      </c>
      <c r="G72" s="18">
        <v>832.68</v>
      </c>
      <c r="H72" s="18">
        <v>-13486.23</v>
      </c>
      <c r="I72" s="17">
        <v>0</v>
      </c>
      <c r="J72" s="17">
        <v>832.68</v>
      </c>
      <c r="K72" s="1">
        <f t="shared" si="9"/>
        <v>0</v>
      </c>
      <c r="L72" s="12">
        <f t="shared" si="5"/>
      </c>
      <c r="M72" s="12" t="str">
        <f t="shared" si="6"/>
        <v>(command ".rectang"'(1680 0)'(1700 -83.268))</v>
      </c>
      <c r="N72" s="14">
        <f t="shared" si="7"/>
      </c>
      <c r="O72" s="14" t="str">
        <f t="shared" si="8"/>
        <v>(command ".text" "m" '(1690 -86.268)3"" "832.68")</v>
      </c>
    </row>
    <row r="73" spans="1:15" ht="17.25" thickBot="1">
      <c r="A73" s="15">
        <v>69</v>
      </c>
      <c r="B73" s="16">
        <v>49</v>
      </c>
      <c r="C73" s="17">
        <v>1720</v>
      </c>
      <c r="D73" s="18">
        <v>20</v>
      </c>
      <c r="E73" s="18">
        <v>0</v>
      </c>
      <c r="F73" s="18">
        <v>673.9</v>
      </c>
      <c r="G73" s="18">
        <v>808.68</v>
      </c>
      <c r="H73" s="18">
        <v>-14294.91</v>
      </c>
      <c r="I73" s="17">
        <v>0</v>
      </c>
      <c r="J73" s="17">
        <v>808.68</v>
      </c>
      <c r="K73" s="1">
        <f t="shared" si="9"/>
        <v>0</v>
      </c>
      <c r="L73" s="12">
        <f t="shared" si="5"/>
      </c>
      <c r="M73" s="12" t="str">
        <f t="shared" si="6"/>
        <v>(command ".rectang"'(1700 0)'(1720 -80.868))</v>
      </c>
      <c r="N73" s="14">
        <f t="shared" si="7"/>
      </c>
      <c r="O73" s="14" t="str">
        <f t="shared" si="8"/>
        <v>(command ".text" "m" '(1710 -83.868)3"" "808.68")</v>
      </c>
    </row>
    <row r="74" spans="1:15" ht="17.25" thickBot="1">
      <c r="A74" s="15">
        <v>70</v>
      </c>
      <c r="B74" s="16">
        <v>50</v>
      </c>
      <c r="C74" s="17">
        <v>1740</v>
      </c>
      <c r="D74" s="18">
        <v>20</v>
      </c>
      <c r="E74" s="18">
        <v>0</v>
      </c>
      <c r="F74" s="18">
        <v>497.7</v>
      </c>
      <c r="G74" s="18">
        <v>597.24</v>
      </c>
      <c r="H74" s="18">
        <v>-14892.15</v>
      </c>
      <c r="I74" s="17">
        <v>0</v>
      </c>
      <c r="J74" s="17">
        <v>597.24</v>
      </c>
      <c r="K74" s="1">
        <f t="shared" si="9"/>
        <v>0</v>
      </c>
      <c r="L74" s="12">
        <f t="shared" si="5"/>
      </c>
      <c r="M74" s="12" t="str">
        <f t="shared" si="6"/>
        <v>(command ".rectang"'(1720 0)'(1740 -59.724))</v>
      </c>
      <c r="N74" s="14">
        <f t="shared" si="7"/>
      </c>
      <c r="O74" s="14" t="str">
        <f t="shared" si="8"/>
        <v>(command ".text" "m" '(1730 -62.724)3"" "597.24")</v>
      </c>
    </row>
    <row r="75" spans="1:15" ht="17.25" thickBot="1">
      <c r="A75" s="15">
        <v>71</v>
      </c>
      <c r="B75" s="16">
        <v>51</v>
      </c>
      <c r="C75" s="17">
        <v>1760</v>
      </c>
      <c r="D75" s="18">
        <v>20</v>
      </c>
      <c r="E75" s="18">
        <v>0</v>
      </c>
      <c r="F75" s="18">
        <v>337.2</v>
      </c>
      <c r="G75" s="18">
        <v>404.64</v>
      </c>
      <c r="H75" s="18">
        <v>-15296.79</v>
      </c>
      <c r="I75" s="17">
        <v>0</v>
      </c>
      <c r="J75" s="17">
        <v>404.64</v>
      </c>
      <c r="K75" s="1">
        <f t="shared" si="9"/>
        <v>0</v>
      </c>
      <c r="L75" s="12">
        <f t="shared" si="5"/>
      </c>
      <c r="M75" s="12" t="str">
        <f t="shared" si="6"/>
        <v>(command ".rectang"'(1740 0)'(1760 -40.464))</v>
      </c>
      <c r="N75" s="14">
        <f t="shared" si="7"/>
      </c>
      <c r="O75" s="14" t="str">
        <f t="shared" si="8"/>
        <v>(command ".text" "m" '(1750 -43.464)3"" "404.64")</v>
      </c>
    </row>
    <row r="76" spans="1:15" ht="17.25" thickBot="1">
      <c r="A76" s="15">
        <v>72</v>
      </c>
      <c r="B76" s="16">
        <v>52</v>
      </c>
      <c r="C76" s="17">
        <v>1780</v>
      </c>
      <c r="D76" s="18">
        <v>20</v>
      </c>
      <c r="E76" s="18">
        <v>0</v>
      </c>
      <c r="F76" s="18">
        <v>192.7</v>
      </c>
      <c r="G76" s="18">
        <v>231.24</v>
      </c>
      <c r="H76" s="18">
        <v>-15528.03</v>
      </c>
      <c r="I76" s="17">
        <v>0</v>
      </c>
      <c r="J76" s="17">
        <v>231.24</v>
      </c>
      <c r="K76" s="1">
        <f t="shared" si="9"/>
        <v>0</v>
      </c>
      <c r="L76" s="12">
        <f t="shared" si="5"/>
      </c>
      <c r="M76" s="12" t="str">
        <f t="shared" si="6"/>
        <v>(command ".rectang"'(1760 0)'(1780 -23.124))</v>
      </c>
      <c r="N76" s="14">
        <f t="shared" si="7"/>
      </c>
      <c r="O76" s="14" t="str">
        <f t="shared" si="8"/>
        <v>(command ".text" "m" '(1770 -26.124)3"" "231.24")</v>
      </c>
    </row>
    <row r="77" spans="1:15" ht="17.25" thickBot="1">
      <c r="A77" s="15">
        <v>73</v>
      </c>
      <c r="B77" s="16" t="s">
        <v>21</v>
      </c>
      <c r="C77" s="17">
        <v>1800</v>
      </c>
      <c r="D77" s="18">
        <v>20</v>
      </c>
      <c r="E77" s="18">
        <v>0</v>
      </c>
      <c r="F77" s="18">
        <v>74.3</v>
      </c>
      <c r="G77" s="18">
        <v>89.16</v>
      </c>
      <c r="H77" s="18">
        <v>-15617.19</v>
      </c>
      <c r="I77" s="17">
        <v>0</v>
      </c>
      <c r="J77" s="17">
        <v>89.16</v>
      </c>
      <c r="K77" s="1">
        <f t="shared" si="9"/>
        <v>0</v>
      </c>
      <c r="L77" s="12">
        <f t="shared" si="5"/>
      </c>
      <c r="M77" s="12" t="str">
        <f t="shared" si="6"/>
        <v>(command ".rectang"'(1780 0)'(1800 -8.916))</v>
      </c>
      <c r="N77" s="14">
        <f t="shared" si="7"/>
      </c>
      <c r="O77" s="14" t="str">
        <f aca="true" t="shared" si="10" ref="O77:O83">IF(J77&lt;&gt;0,CONCATENATE($N$7,"'("&amp;0.5*(C77+C76)/$M$6&amp;" "&amp;-1*J77/$M$7-$M$8&amp;")",$M$8,$O$6,$O$7,J77,$O$7,")"),"")</f>
        <v>(command ".text" "m" '(1790 -11.916)3"" "89.16")</v>
      </c>
    </row>
    <row r="78" spans="12:15" ht="12.75">
      <c r="L78" s="12" t="str">
        <f t="shared" si="5"/>
        <v>)</v>
      </c>
      <c r="M78" s="12">
        <f t="shared" si="6"/>
      </c>
      <c r="N78" s="14" t="str">
        <f t="shared" si="7"/>
        <v>)</v>
      </c>
      <c r="O78" s="14">
        <f t="shared" si="10"/>
      </c>
    </row>
    <row r="79" spans="12:15" ht="12.75">
      <c r="L79" s="1" t="str">
        <f t="shared" si="5"/>
        <v>;end</v>
      </c>
      <c r="M79" s="19">
        <f t="shared" si="6"/>
      </c>
      <c r="N79" s="1" t="str">
        <f t="shared" si="7"/>
        <v>;end</v>
      </c>
      <c r="O79" s="1">
        <f t="shared" si="10"/>
      </c>
    </row>
    <row r="80" ht="12.75">
      <c r="O80" s="1">
        <f t="shared" si="10"/>
      </c>
    </row>
    <row r="81" ht="12.75">
      <c r="O81" s="1">
        <f t="shared" si="10"/>
      </c>
    </row>
    <row r="82" ht="12.75">
      <c r="O82" s="1">
        <f t="shared" si="10"/>
      </c>
    </row>
    <row r="83" ht="12.75">
      <c r="O83" s="1">
        <f t="shared" si="10"/>
      </c>
    </row>
  </sheetData>
  <sheetProtection password="CE28" sheet="1"/>
  <autoFilter ref="A9:K77"/>
  <mergeCells count="10">
    <mergeCell ref="A4:K4"/>
    <mergeCell ref="G8:G9"/>
    <mergeCell ref="H8:H9"/>
    <mergeCell ref="I8:J8"/>
    <mergeCell ref="A8:A9"/>
    <mergeCell ref="B8:B9"/>
    <mergeCell ref="C8:C9"/>
    <mergeCell ref="D8:D9"/>
    <mergeCell ref="E8:E9"/>
    <mergeCell ref="F8:F9"/>
  </mergeCells>
  <conditionalFormatting sqref="O79:O83 N13:O78 N1:N7 N9:N65536 O7">
    <cfRule type="cellIs" priority="16" dxfId="8" operator="equal" stopIfTrue="1">
      <formula>";end"</formula>
    </cfRule>
  </conditionalFormatting>
  <conditionalFormatting sqref="L11">
    <cfRule type="cellIs" priority="7" dxfId="8" operator="equal" stopIfTrue="1">
      <formula>";end"</formula>
    </cfRule>
  </conditionalFormatting>
  <conditionalFormatting sqref="L11">
    <cfRule type="cellIs" priority="6" dxfId="8" operator="equal" stopIfTrue="1">
      <formula>";end"</formula>
    </cfRule>
  </conditionalFormatting>
  <conditionalFormatting sqref="N11">
    <cfRule type="cellIs" priority="4" dxfId="8" operator="equal" stopIfTrue="1">
      <formula>";end"</formula>
    </cfRule>
  </conditionalFormatting>
  <conditionalFormatting sqref="N11">
    <cfRule type="cellIs" priority="3" dxfId="8" operator="equal" stopIfTrue="1">
      <formula>";end"</formula>
    </cfRule>
  </conditionalFormatting>
  <conditionalFormatting sqref="L1:L65536">
    <cfRule type="cellIs" priority="2" dxfId="8" operator="equal" stopIfTrue="1">
      <formula>";end"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72"/>
  <sheetViews>
    <sheetView tabSelected="1" zoomScale="85" zoomScaleNormal="85" zoomScalePageLayoutView="0" workbookViewId="0" topLeftCell="C1">
      <selection activeCell="I4" sqref="I4"/>
    </sheetView>
  </sheetViews>
  <sheetFormatPr defaultColWidth="9.00390625" defaultRowHeight="12.75"/>
  <cols>
    <col min="1" max="1" width="9.125" style="1" customWidth="1"/>
    <col min="2" max="2" width="14.75390625" style="1" bestFit="1" customWidth="1"/>
    <col min="3" max="3" width="17.875" style="1" customWidth="1"/>
    <col min="4" max="4" width="37.25390625" style="1" customWidth="1"/>
    <col min="5" max="5" width="37.75390625" style="1" customWidth="1"/>
    <col min="6" max="6" width="9.125" style="1" customWidth="1"/>
    <col min="7" max="7" width="7.75390625" style="1" customWidth="1"/>
    <col min="8" max="8" width="11.375" style="1" customWidth="1"/>
    <col min="9" max="9" width="13.00390625" style="1" customWidth="1"/>
    <col min="10" max="10" width="15.75390625" style="1" customWidth="1"/>
    <col min="11" max="11" width="9.125" style="1" customWidth="1"/>
    <col min="12" max="12" width="41.125" style="1" customWidth="1"/>
    <col min="13" max="16384" width="9.125" style="1" customWidth="1"/>
  </cols>
  <sheetData>
    <row r="1" spans="1:7" ht="12.75">
      <c r="A1" s="1" t="s">
        <v>43</v>
      </c>
      <c r="D1" s="3" t="s">
        <v>50</v>
      </c>
      <c r="E1" s="3"/>
      <c r="F1" s="3"/>
      <c r="G1" s="3"/>
    </row>
    <row r="2" spans="1:6" ht="12.75">
      <c r="A2" s="1" t="s">
        <v>44</v>
      </c>
      <c r="D2" s="1" t="s">
        <v>56</v>
      </c>
      <c r="F2" s="4"/>
    </row>
    <row r="3" ht="12.75">
      <c r="F3" s="4"/>
    </row>
    <row r="4" spans="1:7" ht="91.5" customHeight="1" thickBot="1">
      <c r="A4" s="29" t="s">
        <v>52</v>
      </c>
      <c r="B4" s="29"/>
      <c r="C4" s="29"/>
      <c r="D4" s="29"/>
      <c r="E4" s="29"/>
      <c r="F4" s="29"/>
      <c r="G4" s="29"/>
    </row>
    <row r="5" spans="1:11" ht="33" customHeight="1">
      <c r="A5" s="34" t="s">
        <v>7</v>
      </c>
      <c r="B5" s="30" t="s">
        <v>48</v>
      </c>
      <c r="C5" s="36" t="s">
        <v>51</v>
      </c>
      <c r="D5" s="1" t="s">
        <v>30</v>
      </c>
      <c r="E5" s="11">
        <v>1</v>
      </c>
      <c r="F5" s="1" t="s">
        <v>49</v>
      </c>
      <c r="G5" s="1" t="s">
        <v>54</v>
      </c>
      <c r="I5" s="2" t="s">
        <v>2</v>
      </c>
      <c r="J5" s="21" t="s">
        <v>5</v>
      </c>
      <c r="K5" s="2"/>
    </row>
    <row r="6" spans="1:11" ht="13.5" thickBot="1">
      <c r="A6" s="35"/>
      <c r="B6" s="31"/>
      <c r="C6" s="37"/>
      <c r="D6" s="1" t="s">
        <v>29</v>
      </c>
      <c r="E6" s="11">
        <v>1</v>
      </c>
      <c r="F6" s="11">
        <v>3</v>
      </c>
      <c r="G6" s="11">
        <v>0</v>
      </c>
      <c r="I6" s="2" t="s">
        <v>55</v>
      </c>
      <c r="J6" s="2" t="s">
        <v>4</v>
      </c>
      <c r="K6" s="2"/>
    </row>
    <row r="7" spans="1:12" ht="17.25" thickBot="1">
      <c r="A7" s="15">
        <v>1</v>
      </c>
      <c r="B7" s="17">
        <v>1</v>
      </c>
      <c r="C7" s="17"/>
      <c r="L7" s="20"/>
    </row>
    <row r="8" spans="1:16" ht="17.25" thickBot="1">
      <c r="A8" s="15">
        <v>2</v>
      </c>
      <c r="B8" s="17">
        <v>10</v>
      </c>
      <c r="C8" s="17">
        <v>98</v>
      </c>
      <c r="D8" s="12" t="str">
        <f aca="true" t="shared" si="0" ref="D8:D39">$I$5&amp;"'("&amp;$B7/$E$5&amp;" "&amp;"0"&amp;")"&amp;"'("&amp;$B8/$E$5&amp;" "&amp;C8/$E$6&amp;")"&amp;")"</f>
        <v>(command ".rectang"'(1 0)'(10 98))</v>
      </c>
      <c r="E8" s="24" t="str">
        <f aca="true" t="shared" si="1" ref="E8:E39">+CONCATENATE($J$5,"'("&amp;0.5*(B8+B7)/$E$5&amp;" "&amp;$C8/$E$6+$F$6*$E$6&amp;")",$F$6*$E$6,$J$6,$G$6,$I$6,C8,$J$6,")")</f>
        <v>(command ".text" "m" '(5.5 101)3"0""98")</v>
      </c>
      <c r="F8" s="25"/>
      <c r="G8" s="25"/>
      <c r="H8" s="25"/>
      <c r="I8" s="25"/>
      <c r="J8" s="25"/>
      <c r="K8" s="25"/>
      <c r="L8" s="26"/>
      <c r="P8" s="20"/>
    </row>
    <row r="9" spans="1:12" ht="17.25" thickBot="1">
      <c r="A9" s="15">
        <v>3</v>
      </c>
      <c r="B9" s="17">
        <v>17</v>
      </c>
      <c r="C9" s="17">
        <v>109</v>
      </c>
      <c r="D9" s="12" t="str">
        <f t="shared" si="0"/>
        <v>(command ".rectang"'(10 0)'(17 109))</v>
      </c>
      <c r="E9" s="24" t="str">
        <f t="shared" si="1"/>
        <v>(command ".text" "m" '(13.5 112)3"0""109")</v>
      </c>
      <c r="L9" s="20"/>
    </row>
    <row r="10" spans="1:12" ht="17.25" thickBot="1">
      <c r="A10" s="15">
        <v>4</v>
      </c>
      <c r="B10" s="17">
        <v>25</v>
      </c>
      <c r="C10" s="17">
        <v>199</v>
      </c>
      <c r="D10" s="12" t="str">
        <f t="shared" si="0"/>
        <v>(command ".rectang"'(17 0)'(25 199))</v>
      </c>
      <c r="E10" s="24" t="str">
        <f t="shared" si="1"/>
        <v>(command ".text" "m" '(21 202)3"0""199")</v>
      </c>
      <c r="L10" s="20"/>
    </row>
    <row r="11" spans="1:12" ht="17.25" thickBot="1">
      <c r="A11" s="15">
        <v>5</v>
      </c>
      <c r="B11" s="17">
        <v>29</v>
      </c>
      <c r="C11" s="17">
        <v>36</v>
      </c>
      <c r="D11" s="12" t="str">
        <f t="shared" si="0"/>
        <v>(command ".rectang"'(25 0)'(29 36))</v>
      </c>
      <c r="E11" s="24" t="str">
        <f t="shared" si="1"/>
        <v>(command ".text" "m" '(27 39)3"0""36")</v>
      </c>
      <c r="L11" s="20"/>
    </row>
    <row r="12" spans="1:12" ht="17.25" thickBot="1">
      <c r="A12" s="15">
        <v>6</v>
      </c>
      <c r="B12" s="17">
        <v>38</v>
      </c>
      <c r="C12" s="17">
        <v>126</v>
      </c>
      <c r="D12" s="12" t="str">
        <f t="shared" si="0"/>
        <v>(command ".rectang"'(29 0)'(38 126))</v>
      </c>
      <c r="E12" s="24" t="str">
        <f t="shared" si="1"/>
        <v>(command ".text" "m" '(33.5 129)3"0""126")</v>
      </c>
      <c r="L12" s="20"/>
    </row>
    <row r="13" spans="1:12" ht="17.25" thickBot="1">
      <c r="A13" s="15">
        <v>8</v>
      </c>
      <c r="B13" s="17">
        <v>47</v>
      </c>
      <c r="C13" s="17">
        <v>177</v>
      </c>
      <c r="D13" s="12" t="str">
        <f t="shared" si="0"/>
        <v>(command ".rectang"'(38 0)'(47 177))</v>
      </c>
      <c r="E13" s="24" t="str">
        <f t="shared" si="1"/>
        <v>(command ".text" "m" '(42.5 180)3"0""177")</v>
      </c>
      <c r="L13" s="20"/>
    </row>
    <row r="14" spans="1:12" ht="17.25" thickBot="1">
      <c r="A14" s="15">
        <v>9</v>
      </c>
      <c r="B14" s="17">
        <v>48</v>
      </c>
      <c r="C14" s="17">
        <v>58</v>
      </c>
      <c r="D14" s="12" t="str">
        <f t="shared" si="0"/>
        <v>(command ".rectang"'(47 0)'(48 58))</v>
      </c>
      <c r="E14" s="24" t="str">
        <f t="shared" si="1"/>
        <v>(command ".text" "m" '(47.5 61)3"0""58")</v>
      </c>
      <c r="L14" s="20"/>
    </row>
    <row r="15" spans="1:12" ht="17.25" thickBot="1">
      <c r="A15" s="15">
        <v>10</v>
      </c>
      <c r="B15" s="17">
        <v>53</v>
      </c>
      <c r="C15" s="17">
        <v>34</v>
      </c>
      <c r="D15" s="12" t="str">
        <f t="shared" si="0"/>
        <v>(command ".rectang"'(48 0)'(53 34))</v>
      </c>
      <c r="E15" s="24" t="str">
        <f t="shared" si="1"/>
        <v>(command ".text" "m" '(50.5 37)3"0""34")</v>
      </c>
      <c r="L15" s="20"/>
    </row>
    <row r="16" spans="1:12" ht="17.25" thickBot="1">
      <c r="A16" s="15">
        <v>11</v>
      </c>
      <c r="B16" s="17">
        <v>61</v>
      </c>
      <c r="C16" s="17">
        <v>68</v>
      </c>
      <c r="D16" s="12" t="str">
        <f t="shared" si="0"/>
        <v>(command ".rectang"'(53 0)'(61 68))</v>
      </c>
      <c r="E16" s="24" t="str">
        <f t="shared" si="1"/>
        <v>(command ".text" "m" '(57 71)3"0""68")</v>
      </c>
      <c r="L16" s="20"/>
    </row>
    <row r="17" spans="1:12" ht="17.25" thickBot="1">
      <c r="A17" s="15">
        <v>12</v>
      </c>
      <c r="B17" s="17">
        <v>65</v>
      </c>
      <c r="C17" s="17">
        <v>140</v>
      </c>
      <c r="D17" s="12" t="str">
        <f t="shared" si="0"/>
        <v>(command ".rectang"'(61 0)'(65 140))</v>
      </c>
      <c r="E17" s="24" t="str">
        <f t="shared" si="1"/>
        <v>(command ".text" "m" '(63 143)3"0""140")</v>
      </c>
      <c r="L17" s="20"/>
    </row>
    <row r="18" spans="1:12" ht="17.25" thickBot="1">
      <c r="A18" s="15">
        <v>13</v>
      </c>
      <c r="B18" s="17">
        <v>70</v>
      </c>
      <c r="C18" s="17">
        <v>20</v>
      </c>
      <c r="D18" s="12" t="str">
        <f t="shared" si="0"/>
        <v>(command ".rectang"'(65 0)'(70 20))</v>
      </c>
      <c r="E18" s="24" t="str">
        <f t="shared" si="1"/>
        <v>(command ".text" "m" '(67.5 23)3"0""20")</v>
      </c>
      <c r="L18" s="20"/>
    </row>
    <row r="19" spans="1:12" ht="17.25" thickBot="1">
      <c r="A19" s="15">
        <v>14</v>
      </c>
      <c r="B19" s="17">
        <v>72</v>
      </c>
      <c r="C19" s="17">
        <v>106</v>
      </c>
      <c r="D19" s="12" t="str">
        <f t="shared" si="0"/>
        <v>(command ".rectang"'(70 0)'(72 106))</v>
      </c>
      <c r="E19" s="24" t="str">
        <f t="shared" si="1"/>
        <v>(command ".text" "m" '(71 109)3"0""106")</v>
      </c>
      <c r="L19" s="20"/>
    </row>
    <row r="20" spans="1:12" ht="17.25" thickBot="1">
      <c r="A20" s="15">
        <v>15</v>
      </c>
      <c r="B20" s="17">
        <v>78</v>
      </c>
      <c r="C20" s="17">
        <v>132</v>
      </c>
      <c r="D20" s="12" t="str">
        <f t="shared" si="0"/>
        <v>(command ".rectang"'(72 0)'(78 132))</v>
      </c>
      <c r="E20" s="24" t="str">
        <f t="shared" si="1"/>
        <v>(command ".text" "m" '(75 135)3"0""132")</v>
      </c>
      <c r="L20" s="20"/>
    </row>
    <row r="21" spans="1:12" ht="17.25" thickBot="1">
      <c r="A21" s="15">
        <v>16</v>
      </c>
      <c r="B21" s="17">
        <v>82</v>
      </c>
      <c r="C21" s="17">
        <v>35</v>
      </c>
      <c r="D21" s="12" t="str">
        <f t="shared" si="0"/>
        <v>(command ".rectang"'(78 0)'(82 35))</v>
      </c>
      <c r="E21" s="24" t="str">
        <f t="shared" si="1"/>
        <v>(command ".text" "m" '(80 38)3"0""35")</v>
      </c>
      <c r="L21" s="20"/>
    </row>
    <row r="22" spans="1:12" ht="17.25" thickBot="1">
      <c r="A22" s="15">
        <v>17</v>
      </c>
      <c r="B22" s="17">
        <v>89</v>
      </c>
      <c r="C22" s="17">
        <v>121</v>
      </c>
      <c r="D22" s="12" t="str">
        <f t="shared" si="0"/>
        <v>(command ".rectang"'(82 0)'(89 121))</v>
      </c>
      <c r="E22" s="24" t="str">
        <f t="shared" si="1"/>
        <v>(command ".text" "m" '(85.5 124)3"0""121")</v>
      </c>
      <c r="L22" s="20"/>
    </row>
    <row r="23" spans="1:12" ht="17.25" thickBot="1">
      <c r="A23" s="15">
        <v>18</v>
      </c>
      <c r="B23" s="17">
        <v>97</v>
      </c>
      <c r="C23" s="17">
        <v>28</v>
      </c>
      <c r="D23" s="12" t="str">
        <f t="shared" si="0"/>
        <v>(command ".rectang"'(89 0)'(97 28))</v>
      </c>
      <c r="E23" s="24" t="str">
        <f t="shared" si="1"/>
        <v>(command ".text" "m" '(93 31)3"0""28")</v>
      </c>
      <c r="L23" s="20"/>
    </row>
    <row r="24" spans="1:12" ht="17.25" thickBot="1">
      <c r="A24" s="15">
        <v>19</v>
      </c>
      <c r="B24" s="17">
        <v>107</v>
      </c>
      <c r="C24" s="17">
        <v>32</v>
      </c>
      <c r="D24" s="12" t="str">
        <f t="shared" si="0"/>
        <v>(command ".rectang"'(97 0)'(107 32))</v>
      </c>
      <c r="E24" s="24" t="str">
        <f t="shared" si="1"/>
        <v>(command ".text" "m" '(102 35)3"0""32")</v>
      </c>
      <c r="L24" s="20"/>
    </row>
    <row r="25" spans="1:12" ht="17.25" thickBot="1">
      <c r="A25" s="15">
        <v>21</v>
      </c>
      <c r="B25" s="17">
        <v>114</v>
      </c>
      <c r="C25" s="17">
        <v>101</v>
      </c>
      <c r="D25" s="12" t="str">
        <f t="shared" si="0"/>
        <v>(command ".rectang"'(107 0)'(114 101))</v>
      </c>
      <c r="E25" s="24" t="str">
        <f t="shared" si="1"/>
        <v>(command ".text" "m" '(110.5 104)3"0""101")</v>
      </c>
      <c r="L25" s="20"/>
    </row>
    <row r="26" spans="1:12" ht="17.25" thickBot="1">
      <c r="A26" s="15">
        <v>22</v>
      </c>
      <c r="B26" s="17">
        <v>121</v>
      </c>
      <c r="C26" s="17">
        <v>93</v>
      </c>
      <c r="D26" s="12" t="str">
        <f t="shared" si="0"/>
        <v>(command ".rectang"'(114 0)'(121 93))</v>
      </c>
      <c r="E26" s="24" t="str">
        <f t="shared" si="1"/>
        <v>(command ".text" "m" '(117.5 96)3"0""93")</v>
      </c>
      <c r="L26" s="20"/>
    </row>
    <row r="27" spans="1:12" ht="17.25" thickBot="1">
      <c r="A27" s="15">
        <v>24</v>
      </c>
      <c r="B27" s="17">
        <v>128</v>
      </c>
      <c r="C27" s="17">
        <v>194</v>
      </c>
      <c r="D27" s="12" t="str">
        <f t="shared" si="0"/>
        <v>(command ".rectang"'(121 0)'(128 194))</v>
      </c>
      <c r="E27" s="24" t="str">
        <f t="shared" si="1"/>
        <v>(command ".text" "m" '(124.5 197)3"0""194")</v>
      </c>
      <c r="L27" s="20"/>
    </row>
    <row r="28" spans="1:12" ht="17.25" thickBot="1">
      <c r="A28" s="15">
        <v>25</v>
      </c>
      <c r="B28" s="17">
        <v>136</v>
      </c>
      <c r="C28" s="17">
        <v>37</v>
      </c>
      <c r="D28" s="12" t="str">
        <f t="shared" si="0"/>
        <v>(command ".rectang"'(128 0)'(136 37))</v>
      </c>
      <c r="E28" s="24" t="str">
        <f t="shared" si="1"/>
        <v>(command ".text" "m" '(132 40)3"0""37")</v>
      </c>
      <c r="L28" s="20"/>
    </row>
    <row r="29" spans="1:12" ht="17.25" thickBot="1">
      <c r="A29" s="15">
        <v>26</v>
      </c>
      <c r="B29" s="17">
        <v>139</v>
      </c>
      <c r="C29" s="17">
        <v>59</v>
      </c>
      <c r="D29" s="12" t="str">
        <f t="shared" si="0"/>
        <v>(command ".rectang"'(136 0)'(139 59))</v>
      </c>
      <c r="E29" s="24" t="str">
        <f t="shared" si="1"/>
        <v>(command ".text" "m" '(137.5 62)3"0""59")</v>
      </c>
      <c r="L29" s="20"/>
    </row>
    <row r="30" spans="1:12" ht="17.25" thickBot="1">
      <c r="A30" s="15">
        <v>27</v>
      </c>
      <c r="B30" s="17">
        <v>142</v>
      </c>
      <c r="C30" s="17">
        <v>55</v>
      </c>
      <c r="D30" s="12" t="str">
        <f t="shared" si="0"/>
        <v>(command ".rectang"'(139 0)'(142 55))</v>
      </c>
      <c r="E30" s="24" t="str">
        <f t="shared" si="1"/>
        <v>(command ".text" "m" '(140.5 58)3"0""55")</v>
      </c>
      <c r="L30" s="20"/>
    </row>
    <row r="31" spans="1:12" ht="17.25" thickBot="1">
      <c r="A31" s="15">
        <v>28</v>
      </c>
      <c r="B31" s="17">
        <v>151</v>
      </c>
      <c r="C31" s="17">
        <v>161</v>
      </c>
      <c r="D31" s="12" t="str">
        <f t="shared" si="0"/>
        <v>(command ".rectang"'(142 0)'(151 161))</v>
      </c>
      <c r="E31" s="24" t="str">
        <f t="shared" si="1"/>
        <v>(command ".text" "m" '(146.5 164)3"0""161")</v>
      </c>
      <c r="L31" s="20"/>
    </row>
    <row r="32" spans="1:12" ht="17.25" thickBot="1">
      <c r="A32" s="15">
        <v>29</v>
      </c>
      <c r="B32" s="17">
        <v>158</v>
      </c>
      <c r="C32" s="17">
        <v>79</v>
      </c>
      <c r="D32" s="12" t="str">
        <f t="shared" si="0"/>
        <v>(command ".rectang"'(151 0)'(158 79))</v>
      </c>
      <c r="E32" s="24" t="str">
        <f t="shared" si="1"/>
        <v>(command ".text" "m" '(154.5 82)3"0""79")</v>
      </c>
      <c r="L32" s="20"/>
    </row>
    <row r="33" spans="1:12" ht="17.25" thickBot="1">
      <c r="A33" s="15">
        <v>30</v>
      </c>
      <c r="B33" s="17">
        <v>163</v>
      </c>
      <c r="C33" s="17">
        <v>107</v>
      </c>
      <c r="D33" s="12" t="str">
        <f t="shared" si="0"/>
        <v>(command ".rectang"'(158 0)'(163 107))</v>
      </c>
      <c r="E33" s="24" t="str">
        <f t="shared" si="1"/>
        <v>(command ".text" "m" '(160.5 110)3"0""107")</v>
      </c>
      <c r="L33" s="20"/>
    </row>
    <row r="34" spans="1:12" ht="17.25" thickBot="1">
      <c r="A34" s="15">
        <v>31</v>
      </c>
      <c r="B34" s="17">
        <v>172</v>
      </c>
      <c r="C34" s="17">
        <v>59</v>
      </c>
      <c r="D34" s="12" t="str">
        <f t="shared" si="0"/>
        <v>(command ".rectang"'(163 0)'(172 59))</v>
      </c>
      <c r="E34" s="24" t="str">
        <f t="shared" si="1"/>
        <v>(command ".text" "m" '(167.5 62)3"0""59")</v>
      </c>
      <c r="L34" s="20"/>
    </row>
    <row r="35" spans="1:12" ht="17.25" thickBot="1">
      <c r="A35" s="15">
        <v>33</v>
      </c>
      <c r="B35" s="17">
        <v>177</v>
      </c>
      <c r="C35" s="17">
        <v>127</v>
      </c>
      <c r="D35" s="12" t="str">
        <f t="shared" si="0"/>
        <v>(command ".rectang"'(172 0)'(177 127))</v>
      </c>
      <c r="E35" s="24" t="str">
        <f t="shared" si="1"/>
        <v>(command ".text" "m" '(174.5 130)3"0""127")</v>
      </c>
      <c r="L35" s="20"/>
    </row>
    <row r="36" spans="1:12" ht="17.25" thickBot="1">
      <c r="A36" s="15">
        <v>34</v>
      </c>
      <c r="B36" s="17">
        <v>186</v>
      </c>
      <c r="C36" s="17">
        <v>74</v>
      </c>
      <c r="D36" s="12" t="str">
        <f t="shared" si="0"/>
        <v>(command ".rectang"'(177 0)'(186 74))</v>
      </c>
      <c r="E36" s="24" t="str">
        <f t="shared" si="1"/>
        <v>(command ".text" "m" '(181.5 77)3"0""74")</v>
      </c>
      <c r="L36" s="20"/>
    </row>
    <row r="37" spans="1:12" ht="17.25" thickBot="1">
      <c r="A37" s="15">
        <v>35</v>
      </c>
      <c r="B37" s="17">
        <v>191</v>
      </c>
      <c r="C37" s="17">
        <v>186</v>
      </c>
      <c r="D37" s="12" t="str">
        <f t="shared" si="0"/>
        <v>(command ".rectang"'(186 0)'(191 186))</v>
      </c>
      <c r="E37" s="24" t="str">
        <f t="shared" si="1"/>
        <v>(command ".text" "m" '(188.5 189)3"0""186")</v>
      </c>
      <c r="L37" s="20"/>
    </row>
    <row r="38" spans="1:12" ht="17.25" thickBot="1">
      <c r="A38" s="15">
        <v>36</v>
      </c>
      <c r="B38" s="17">
        <v>201</v>
      </c>
      <c r="C38" s="17">
        <v>166</v>
      </c>
      <c r="D38" s="12" t="str">
        <f t="shared" si="0"/>
        <v>(command ".rectang"'(191 0)'(201 166))</v>
      </c>
      <c r="E38" s="24" t="str">
        <f t="shared" si="1"/>
        <v>(command ".text" "m" '(196 169)3"0""166")</v>
      </c>
      <c r="L38" s="20"/>
    </row>
    <row r="39" spans="1:12" ht="17.25" thickBot="1">
      <c r="A39" s="15">
        <v>37</v>
      </c>
      <c r="B39" s="17">
        <v>211</v>
      </c>
      <c r="C39" s="17">
        <v>62</v>
      </c>
      <c r="D39" s="12" t="str">
        <f t="shared" si="0"/>
        <v>(command ".rectang"'(201 0)'(211 62))</v>
      </c>
      <c r="E39" s="24" t="str">
        <f t="shared" si="1"/>
        <v>(command ".text" "m" '(206 65)3"0""62")</v>
      </c>
      <c r="L39" s="20"/>
    </row>
    <row r="40" spans="1:12" ht="17.25" thickBot="1">
      <c r="A40" s="15">
        <v>38</v>
      </c>
      <c r="B40" s="17">
        <v>214</v>
      </c>
      <c r="C40" s="17">
        <v>87</v>
      </c>
      <c r="D40" s="12" t="str">
        <f aca="true" t="shared" si="2" ref="D40:D71">$I$5&amp;"'("&amp;$B39/$E$5&amp;" "&amp;"0"&amp;")"&amp;"'("&amp;$B40/$E$5&amp;" "&amp;C40/$E$6&amp;")"&amp;")"</f>
        <v>(command ".rectang"'(211 0)'(214 87))</v>
      </c>
      <c r="E40" s="24" t="str">
        <f aca="true" t="shared" si="3" ref="E40:E72">+CONCATENATE($J$5,"'("&amp;0.5*(B40+B39)/$E$5&amp;" "&amp;$C40/$E$6+$F$6*$E$6&amp;")",$F$6*$E$6,$J$6,$G$6,$I$6,C40,$J$6,")")</f>
        <v>(command ".text" "m" '(212.5 90)3"0""87")</v>
      </c>
      <c r="L40" s="20"/>
    </row>
    <row r="41" spans="1:12" ht="17.25" thickBot="1">
      <c r="A41" s="15">
        <v>40</v>
      </c>
      <c r="B41" s="17">
        <v>219</v>
      </c>
      <c r="C41" s="17">
        <v>192</v>
      </c>
      <c r="D41" s="12" t="str">
        <f t="shared" si="2"/>
        <v>(command ".rectang"'(214 0)'(219 192))</v>
      </c>
      <c r="E41" s="24" t="str">
        <f t="shared" si="3"/>
        <v>(command ".text" "m" '(216.5 195)3"0""192")</v>
      </c>
      <c r="L41" s="20"/>
    </row>
    <row r="42" spans="1:12" ht="17.25" thickBot="1">
      <c r="A42" s="15">
        <v>41</v>
      </c>
      <c r="B42" s="17">
        <v>228</v>
      </c>
      <c r="C42" s="17">
        <v>99</v>
      </c>
      <c r="D42" s="12" t="str">
        <f t="shared" si="2"/>
        <v>(command ".rectang"'(219 0)'(228 99))</v>
      </c>
      <c r="E42" s="24" t="str">
        <f t="shared" si="3"/>
        <v>(command ".text" "m" '(223.5 102)3"0""99")</v>
      </c>
      <c r="L42" s="20"/>
    </row>
    <row r="43" spans="1:12" ht="17.25" thickBot="1">
      <c r="A43" s="15">
        <v>42</v>
      </c>
      <c r="B43" s="17">
        <v>231</v>
      </c>
      <c r="C43" s="17">
        <v>124</v>
      </c>
      <c r="D43" s="12" t="str">
        <f t="shared" si="2"/>
        <v>(command ".rectang"'(228 0)'(231 124))</v>
      </c>
      <c r="E43" s="24" t="str">
        <f t="shared" si="3"/>
        <v>(command ".text" "m" '(229.5 127)3"0""124")</v>
      </c>
      <c r="L43" s="20"/>
    </row>
    <row r="44" spans="1:12" ht="17.25" thickBot="1">
      <c r="A44" s="15">
        <v>43</v>
      </c>
      <c r="B44" s="17">
        <v>240</v>
      </c>
      <c r="C44" s="17">
        <v>173</v>
      </c>
      <c r="D44" s="12" t="str">
        <f t="shared" si="2"/>
        <v>(command ".rectang"'(231 0)'(240 173))</v>
      </c>
      <c r="E44" s="24" t="str">
        <f t="shared" si="3"/>
        <v>(command ".text" "m" '(235.5 176)3"0""173")</v>
      </c>
      <c r="L44" s="20"/>
    </row>
    <row r="45" spans="1:12" ht="17.25" thickBot="1">
      <c r="A45" s="15">
        <v>44</v>
      </c>
      <c r="B45" s="17">
        <v>246</v>
      </c>
      <c r="C45" s="17">
        <v>186</v>
      </c>
      <c r="D45" s="12" t="str">
        <f t="shared" si="2"/>
        <v>(command ".rectang"'(240 0)'(246 186))</v>
      </c>
      <c r="E45" s="24" t="str">
        <f t="shared" si="3"/>
        <v>(command ".text" "m" '(243 189)3"0""186")</v>
      </c>
      <c r="L45" s="20"/>
    </row>
    <row r="46" spans="1:12" ht="17.25" thickBot="1">
      <c r="A46" s="15">
        <v>45</v>
      </c>
      <c r="B46" s="17">
        <v>251</v>
      </c>
      <c r="C46" s="17">
        <v>133</v>
      </c>
      <c r="D46" s="12" t="str">
        <f t="shared" si="2"/>
        <v>(command ".rectang"'(246 0)'(251 133))</v>
      </c>
      <c r="E46" s="24" t="str">
        <f t="shared" si="3"/>
        <v>(command ".text" "m" '(248.5 136)3"0""133")</v>
      </c>
      <c r="L46" s="20"/>
    </row>
    <row r="47" spans="1:12" ht="17.25" thickBot="1">
      <c r="A47" s="15">
        <v>46</v>
      </c>
      <c r="B47" s="17">
        <v>257</v>
      </c>
      <c r="C47" s="17">
        <v>51</v>
      </c>
      <c r="D47" s="12" t="str">
        <f t="shared" si="2"/>
        <v>(command ".rectang"'(251 0)'(257 51))</v>
      </c>
      <c r="E47" s="24" t="str">
        <f t="shared" si="3"/>
        <v>(command ".text" "m" '(254 54)3"0""51")</v>
      </c>
      <c r="L47" s="20"/>
    </row>
    <row r="48" spans="1:12" ht="17.25" thickBot="1">
      <c r="A48" s="15">
        <v>47</v>
      </c>
      <c r="B48" s="17">
        <v>262</v>
      </c>
      <c r="C48" s="17">
        <v>157</v>
      </c>
      <c r="D48" s="12" t="str">
        <f t="shared" si="2"/>
        <v>(command ".rectang"'(257 0)'(262 157))</v>
      </c>
      <c r="E48" s="24" t="str">
        <f t="shared" si="3"/>
        <v>(command ".text" "m" '(259.5 160)3"0""157")</v>
      </c>
      <c r="L48" s="20"/>
    </row>
    <row r="49" spans="1:12" ht="17.25" thickBot="1">
      <c r="A49" s="15">
        <v>48</v>
      </c>
      <c r="B49" s="17">
        <v>270</v>
      </c>
      <c r="C49" s="17">
        <v>41</v>
      </c>
      <c r="D49" s="12" t="str">
        <f t="shared" si="2"/>
        <v>(command ".rectang"'(262 0)'(270 41))</v>
      </c>
      <c r="E49" s="24" t="str">
        <f t="shared" si="3"/>
        <v>(command ".text" "m" '(266 44)3"0""41")</v>
      </c>
      <c r="L49" s="20"/>
    </row>
    <row r="50" spans="1:12" ht="17.25" thickBot="1">
      <c r="A50" s="15">
        <v>49</v>
      </c>
      <c r="B50" s="17">
        <v>274</v>
      </c>
      <c r="C50" s="17">
        <v>98</v>
      </c>
      <c r="D50" s="12" t="str">
        <f t="shared" si="2"/>
        <v>(command ".rectang"'(270 0)'(274 98))</v>
      </c>
      <c r="E50" s="24" t="str">
        <f t="shared" si="3"/>
        <v>(command ".text" "m" '(272 101)3"0""98")</v>
      </c>
      <c r="L50" s="20"/>
    </row>
    <row r="51" spans="1:12" ht="17.25" thickBot="1">
      <c r="A51" s="15">
        <v>50</v>
      </c>
      <c r="B51" s="17">
        <v>279</v>
      </c>
      <c r="C51" s="17">
        <v>179</v>
      </c>
      <c r="D51" s="12" t="str">
        <f t="shared" si="2"/>
        <v>(command ".rectang"'(274 0)'(279 179))</v>
      </c>
      <c r="E51" s="24" t="str">
        <f t="shared" si="3"/>
        <v>(command ".text" "m" '(276.5 182)3"0""179")</v>
      </c>
      <c r="L51" s="20"/>
    </row>
    <row r="52" spans="1:12" ht="17.25" thickBot="1">
      <c r="A52" s="15">
        <v>51</v>
      </c>
      <c r="B52" s="17">
        <v>283</v>
      </c>
      <c r="C52" s="17">
        <v>153</v>
      </c>
      <c r="D52" s="12" t="str">
        <f t="shared" si="2"/>
        <v>(command ".rectang"'(279 0)'(283 153))</v>
      </c>
      <c r="E52" s="24" t="str">
        <f t="shared" si="3"/>
        <v>(command ".text" "m" '(281 156)3"0""153")</v>
      </c>
      <c r="L52" s="20"/>
    </row>
    <row r="53" spans="1:12" ht="17.25" thickBot="1">
      <c r="A53" s="15">
        <v>53</v>
      </c>
      <c r="B53" s="17">
        <v>284</v>
      </c>
      <c r="C53" s="17">
        <v>99</v>
      </c>
      <c r="D53" s="12" t="str">
        <f t="shared" si="2"/>
        <v>(command ".rectang"'(283 0)'(284 99))</v>
      </c>
      <c r="E53" s="24" t="str">
        <f t="shared" si="3"/>
        <v>(command ".text" "m" '(283.5 102)3"0""99")</v>
      </c>
      <c r="L53" s="20"/>
    </row>
    <row r="54" spans="1:12" ht="17.25" thickBot="1">
      <c r="A54" s="15">
        <v>54</v>
      </c>
      <c r="B54" s="17">
        <v>286</v>
      </c>
      <c r="C54" s="17">
        <v>48</v>
      </c>
      <c r="D54" s="12" t="str">
        <f t="shared" si="2"/>
        <v>(command ".rectang"'(284 0)'(286 48))</v>
      </c>
      <c r="E54" s="24" t="str">
        <f t="shared" si="3"/>
        <v>(command ".text" "m" '(285 51)3"0""48")</v>
      </c>
      <c r="L54" s="20"/>
    </row>
    <row r="55" spans="1:12" ht="17.25" thickBot="1">
      <c r="A55" s="15">
        <v>55</v>
      </c>
      <c r="B55" s="17">
        <v>293</v>
      </c>
      <c r="C55" s="17">
        <v>98</v>
      </c>
      <c r="D55" s="12" t="str">
        <f t="shared" si="2"/>
        <v>(command ".rectang"'(286 0)'(293 98))</v>
      </c>
      <c r="E55" s="24" t="str">
        <f t="shared" si="3"/>
        <v>(command ".text" "m" '(289.5 101)3"0""98")</v>
      </c>
      <c r="L55" s="20"/>
    </row>
    <row r="56" spans="1:12" ht="17.25" thickBot="1">
      <c r="A56" s="15">
        <v>56</v>
      </c>
      <c r="B56" s="17">
        <v>297</v>
      </c>
      <c r="C56" s="17">
        <v>55</v>
      </c>
      <c r="D56" s="12" t="str">
        <f t="shared" si="2"/>
        <v>(command ".rectang"'(293 0)'(297 55))</v>
      </c>
      <c r="E56" s="24" t="str">
        <f t="shared" si="3"/>
        <v>(command ".text" "m" '(295 58)3"0""55")</v>
      </c>
      <c r="L56" s="20"/>
    </row>
    <row r="57" spans="1:12" ht="17.25" thickBot="1">
      <c r="A57" s="15">
        <v>57</v>
      </c>
      <c r="B57" s="17">
        <v>306</v>
      </c>
      <c r="C57" s="17">
        <v>134</v>
      </c>
      <c r="D57" s="12" t="str">
        <f t="shared" si="2"/>
        <v>(command ".rectang"'(297 0)'(306 134))</v>
      </c>
      <c r="E57" s="24" t="str">
        <f t="shared" si="3"/>
        <v>(command ".text" "m" '(301.5 137)3"0""134")</v>
      </c>
      <c r="L57" s="20"/>
    </row>
    <row r="58" spans="1:12" ht="17.25" thickBot="1">
      <c r="A58" s="15">
        <v>59</v>
      </c>
      <c r="B58" s="17">
        <v>311</v>
      </c>
      <c r="C58" s="17">
        <v>102</v>
      </c>
      <c r="D58" s="12" t="str">
        <f t="shared" si="2"/>
        <v>(command ".rectang"'(306 0)'(311 102))</v>
      </c>
      <c r="E58" s="24" t="str">
        <f t="shared" si="3"/>
        <v>(command ".text" "m" '(308.5 105)3"0""102")</v>
      </c>
      <c r="L58" s="20"/>
    </row>
    <row r="59" spans="1:12" ht="17.25" thickBot="1">
      <c r="A59" s="15">
        <v>60</v>
      </c>
      <c r="B59" s="17">
        <v>313</v>
      </c>
      <c r="C59" s="17">
        <v>99</v>
      </c>
      <c r="D59" s="12" t="str">
        <f t="shared" si="2"/>
        <v>(command ".rectang"'(311 0)'(313 99))</v>
      </c>
      <c r="E59" s="24" t="str">
        <f t="shared" si="3"/>
        <v>(command ".text" "m" '(312 102)3"0""99")</v>
      </c>
      <c r="L59" s="20"/>
    </row>
    <row r="60" spans="1:12" ht="17.25" thickBot="1">
      <c r="A60" s="15">
        <v>61</v>
      </c>
      <c r="B60" s="17">
        <v>318</v>
      </c>
      <c r="C60" s="17">
        <v>199</v>
      </c>
      <c r="D60" s="12" t="str">
        <f t="shared" si="2"/>
        <v>(command ".rectang"'(313 0)'(318 199))</v>
      </c>
      <c r="E60" s="24" t="str">
        <f t="shared" si="3"/>
        <v>(command ".text" "m" '(315.5 202)3"0""199")</v>
      </c>
      <c r="L60" s="20"/>
    </row>
    <row r="61" spans="1:12" ht="17.25" thickBot="1">
      <c r="A61" s="15">
        <v>62</v>
      </c>
      <c r="B61" s="17">
        <v>322</v>
      </c>
      <c r="C61" s="17">
        <v>46</v>
      </c>
      <c r="D61" s="12" t="str">
        <f t="shared" si="2"/>
        <v>(command ".rectang"'(318 0)'(322 46))</v>
      </c>
      <c r="E61" s="24" t="str">
        <f t="shared" si="3"/>
        <v>(command ".text" "m" '(320 49)3"0""46")</v>
      </c>
      <c r="L61" s="20"/>
    </row>
    <row r="62" spans="1:12" ht="17.25" thickBot="1">
      <c r="A62" s="15">
        <v>63</v>
      </c>
      <c r="B62" s="17">
        <v>327</v>
      </c>
      <c r="C62" s="17">
        <v>61</v>
      </c>
      <c r="D62" s="12" t="str">
        <f t="shared" si="2"/>
        <v>(command ".rectang"'(322 0)'(327 61))</v>
      </c>
      <c r="E62" s="24" t="str">
        <f t="shared" si="3"/>
        <v>(command ".text" "m" '(324.5 64)3"0""61")</v>
      </c>
      <c r="L62" s="20"/>
    </row>
    <row r="63" spans="1:12" ht="17.25" thickBot="1">
      <c r="A63" s="15">
        <v>64</v>
      </c>
      <c r="B63" s="17">
        <v>337</v>
      </c>
      <c r="C63" s="17">
        <v>128</v>
      </c>
      <c r="D63" s="12" t="str">
        <f t="shared" si="2"/>
        <v>(command ".rectang"'(327 0)'(337 128))</v>
      </c>
      <c r="E63" s="24" t="str">
        <f t="shared" si="3"/>
        <v>(command ".text" "m" '(332 131)3"0""128")</v>
      </c>
      <c r="L63" s="20"/>
    </row>
    <row r="64" spans="1:12" ht="17.25" thickBot="1">
      <c r="A64" s="15">
        <v>65</v>
      </c>
      <c r="B64" s="17">
        <v>338</v>
      </c>
      <c r="C64" s="17">
        <v>93</v>
      </c>
      <c r="D64" s="12" t="str">
        <f t="shared" si="2"/>
        <v>(command ".rectang"'(337 0)'(338 93))</v>
      </c>
      <c r="E64" s="24" t="str">
        <f t="shared" si="3"/>
        <v>(command ".text" "m" '(337.5 96)3"0""93")</v>
      </c>
      <c r="L64" s="20"/>
    </row>
    <row r="65" spans="1:12" ht="17.25" thickBot="1">
      <c r="A65" s="15">
        <v>66</v>
      </c>
      <c r="B65" s="17">
        <v>342</v>
      </c>
      <c r="C65" s="17">
        <v>144</v>
      </c>
      <c r="D65" s="12" t="str">
        <f t="shared" si="2"/>
        <v>(command ".rectang"'(338 0)'(342 144))</v>
      </c>
      <c r="E65" s="24" t="str">
        <f t="shared" si="3"/>
        <v>(command ".text" "m" '(340 147)3"0""144")</v>
      </c>
      <c r="L65" s="20"/>
    </row>
    <row r="66" spans="1:12" ht="17.25" thickBot="1">
      <c r="A66" s="15">
        <v>67</v>
      </c>
      <c r="B66" s="17">
        <v>349</v>
      </c>
      <c r="C66" s="17">
        <v>175</v>
      </c>
      <c r="D66" s="12" t="str">
        <f t="shared" si="2"/>
        <v>(command ".rectang"'(342 0)'(349 175))</v>
      </c>
      <c r="E66" s="24" t="str">
        <f t="shared" si="3"/>
        <v>(command ".text" "m" '(345.5 178)3"0""175")</v>
      </c>
      <c r="L66" s="20"/>
    </row>
    <row r="67" spans="1:12" ht="17.25" thickBot="1">
      <c r="A67" s="15">
        <v>68</v>
      </c>
      <c r="B67" s="17">
        <v>351</v>
      </c>
      <c r="C67" s="17">
        <v>190</v>
      </c>
      <c r="D67" s="12" t="str">
        <f t="shared" si="2"/>
        <v>(command ".rectang"'(349 0)'(351 190))</v>
      </c>
      <c r="E67" s="24" t="str">
        <f t="shared" si="3"/>
        <v>(command ".text" "m" '(350 193)3"0""190")</v>
      </c>
      <c r="L67" s="20"/>
    </row>
    <row r="68" spans="1:12" ht="17.25" thickBot="1">
      <c r="A68" s="15">
        <v>69</v>
      </c>
      <c r="B68" s="17">
        <v>355</v>
      </c>
      <c r="C68" s="17">
        <v>54</v>
      </c>
      <c r="D68" s="12" t="str">
        <f t="shared" si="2"/>
        <v>(command ".rectang"'(351 0)'(355 54))</v>
      </c>
      <c r="E68" s="24" t="str">
        <f t="shared" si="3"/>
        <v>(command ".text" "m" '(353 57)3"0""54")</v>
      </c>
      <c r="L68" s="20"/>
    </row>
    <row r="69" spans="1:12" ht="17.25" thickBot="1">
      <c r="A69" s="15">
        <v>70</v>
      </c>
      <c r="B69" s="17">
        <v>360</v>
      </c>
      <c r="C69" s="17">
        <v>29</v>
      </c>
      <c r="D69" s="12" t="str">
        <f t="shared" si="2"/>
        <v>(command ".rectang"'(355 0)'(360 29))</v>
      </c>
      <c r="E69" s="24" t="str">
        <f t="shared" si="3"/>
        <v>(command ".text" "m" '(357.5 32)3"0""29")</v>
      </c>
      <c r="L69" s="20"/>
    </row>
    <row r="70" spans="1:12" ht="17.25" thickBot="1">
      <c r="A70" s="15">
        <v>71</v>
      </c>
      <c r="B70" s="17">
        <v>365</v>
      </c>
      <c r="C70" s="17">
        <v>87</v>
      </c>
      <c r="D70" s="12" t="str">
        <f t="shared" si="2"/>
        <v>(command ".rectang"'(360 0)'(365 87))</v>
      </c>
      <c r="E70" s="24" t="str">
        <f t="shared" si="3"/>
        <v>(command ".text" "m" '(362.5 90)3"0""87")</v>
      </c>
      <c r="L70" s="20"/>
    </row>
    <row r="71" spans="1:12" ht="17.25" thickBot="1">
      <c r="A71" s="15">
        <v>72</v>
      </c>
      <c r="B71" s="17">
        <v>375</v>
      </c>
      <c r="C71" s="17">
        <v>196</v>
      </c>
      <c r="D71" s="12" t="str">
        <f t="shared" si="2"/>
        <v>(command ".rectang"'(365 0)'(375 196))</v>
      </c>
      <c r="E71" s="24" t="str">
        <f t="shared" si="3"/>
        <v>(command ".text" "m" '(370 199)3"0""196")</v>
      </c>
      <c r="L71" s="20"/>
    </row>
    <row r="72" spans="1:12" ht="17.25" thickBot="1">
      <c r="A72" s="15">
        <v>73</v>
      </c>
      <c r="B72" s="17">
        <v>381</v>
      </c>
      <c r="C72" s="17">
        <v>65</v>
      </c>
      <c r="D72" s="12" t="str">
        <f>$I$5&amp;"'("&amp;$B71/$E$5&amp;" "&amp;"0"&amp;")"&amp;"'("&amp;$B72/$E$5&amp;" "&amp;C72/$E$6&amp;")"&amp;")"</f>
        <v>(command ".rectang"'(375 0)'(381 65))</v>
      </c>
      <c r="E72" s="24" t="str">
        <f t="shared" si="3"/>
        <v>(command ".text" "m" '(378 68)3"0""65")</v>
      </c>
      <c r="L72" s="20"/>
    </row>
  </sheetData>
  <sheetProtection password="CE28" sheet="1" objects="1" scenarios="1"/>
  <mergeCells count="4">
    <mergeCell ref="A5:A6"/>
    <mergeCell ref="B5:B6"/>
    <mergeCell ref="C5:C6"/>
    <mergeCell ref="A4:G4"/>
  </mergeCells>
  <conditionalFormatting sqref="N6:N8 L7:L8 J5:J6">
    <cfRule type="cellIs" priority="2" dxfId="8" operator="equal" stopIfTrue="1">
      <formula>";end"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NUCE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duong minh chau</dc:creator>
  <cp:keywords/>
  <dc:description/>
  <cp:lastModifiedBy>AutoBVT</cp:lastModifiedBy>
  <dcterms:created xsi:type="dcterms:W3CDTF">2002-03-20T12:59:28Z</dcterms:created>
  <dcterms:modified xsi:type="dcterms:W3CDTF">2016-04-19T12:56:08Z</dcterms:modified>
  <cp:category/>
  <cp:version/>
  <cp:contentType/>
  <cp:contentStatus/>
</cp:coreProperties>
</file>